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IO\Desktop\2019\RC 2019\CONSOLIDADO RC 2019\RC 2019 LISTOS\6 TUNJUELITO 2019\"/>
    </mc:Choice>
  </mc:AlternateContent>
  <bookViews>
    <workbookView xWindow="0" yWindow="0" windowWidth="28800" windowHeight="12300"/>
  </bookViews>
  <sheets>
    <sheet name="Trabajo" sheetId="1" r:id="rId1"/>
  </sheets>
  <definedNames>
    <definedName name="_xlnm._FilterDatabase" localSheetId="0" hidden="1">Trabajo!$A$13:$AP$258</definedName>
    <definedName name="afectacion">#REF!</definedName>
    <definedName name="cd">#REF!</definedName>
    <definedName name="modal">#REF!</definedName>
    <definedName name="na">#REF!</definedName>
    <definedName name="programa">#REF!</definedName>
    <definedName name="re">#REF!</definedName>
    <definedName name="sa">#REF!</definedName>
    <definedName name="tipo">#REF!</definedName>
    <definedName name="vaci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641" i="1" l="1"/>
  <c r="AL641" i="1"/>
  <c r="AK641" i="1"/>
  <c r="AJ641" i="1"/>
  <c r="AI641" i="1"/>
  <c r="AH641" i="1"/>
  <c r="T641" i="1"/>
  <c r="AF641" i="1" s="1"/>
  <c r="K641" i="1"/>
  <c r="J641" i="1"/>
  <c r="AM640" i="1"/>
  <c r="AL640" i="1"/>
  <c r="AK640" i="1"/>
  <c r="AJ640" i="1"/>
  <c r="AI640" i="1"/>
  <c r="AH640" i="1"/>
  <c r="T640" i="1"/>
  <c r="AF640" i="1" s="1"/>
  <c r="K640" i="1"/>
  <c r="J640" i="1"/>
  <c r="AM639" i="1"/>
  <c r="AL639" i="1"/>
  <c r="AK639" i="1"/>
  <c r="AJ639" i="1"/>
  <c r="AI639" i="1"/>
  <c r="AH639" i="1"/>
  <c r="AF639" i="1"/>
  <c r="T639" i="1"/>
  <c r="K639" i="1"/>
  <c r="J639" i="1"/>
  <c r="AM638" i="1"/>
  <c r="AL638" i="1"/>
  <c r="AK638" i="1"/>
  <c r="AJ638" i="1"/>
  <c r="AI638" i="1"/>
  <c r="AH638" i="1"/>
  <c r="T638" i="1"/>
  <c r="AF638" i="1" s="1"/>
  <c r="K638" i="1"/>
  <c r="J638" i="1"/>
  <c r="AM637" i="1"/>
  <c r="AL637" i="1"/>
  <c r="AK637" i="1"/>
  <c r="AJ637" i="1"/>
  <c r="AI637" i="1"/>
  <c r="AH637" i="1"/>
  <c r="AF637" i="1"/>
  <c r="T637" i="1"/>
  <c r="K637" i="1"/>
  <c r="J637" i="1"/>
  <c r="AM636" i="1"/>
  <c r="AL636" i="1"/>
  <c r="AK636" i="1"/>
  <c r="AJ636" i="1"/>
  <c r="AI636" i="1"/>
  <c r="AH636" i="1"/>
  <c r="T636" i="1"/>
  <c r="AF636" i="1" s="1"/>
  <c r="K636" i="1"/>
  <c r="J636" i="1"/>
  <c r="AM635" i="1"/>
  <c r="AL635" i="1"/>
  <c r="AK635" i="1"/>
  <c r="AJ635" i="1"/>
  <c r="AI635" i="1"/>
  <c r="AH635" i="1"/>
  <c r="T635" i="1"/>
  <c r="AF635" i="1" s="1"/>
  <c r="K635" i="1"/>
  <c r="J635" i="1"/>
  <c r="AM634" i="1"/>
  <c r="AL634" i="1"/>
  <c r="AK634" i="1"/>
  <c r="AJ634" i="1"/>
  <c r="AI634" i="1"/>
  <c r="AH634" i="1"/>
  <c r="T634" i="1"/>
  <c r="AF634" i="1" s="1"/>
  <c r="K634" i="1"/>
  <c r="J634" i="1"/>
  <c r="AM633" i="1"/>
  <c r="AL633" i="1"/>
  <c r="AK633" i="1"/>
  <c r="AJ633" i="1"/>
  <c r="AI633" i="1"/>
  <c r="AH633" i="1"/>
  <c r="T633" i="1"/>
  <c r="AF633" i="1" s="1"/>
  <c r="K633" i="1"/>
  <c r="J633" i="1"/>
  <c r="AM632" i="1"/>
  <c r="AL632" i="1"/>
  <c r="AK632" i="1"/>
  <c r="AJ632" i="1"/>
  <c r="AI632" i="1"/>
  <c r="AH632" i="1"/>
  <c r="T632" i="1"/>
  <c r="AF632" i="1" s="1"/>
  <c r="K632" i="1"/>
  <c r="J632" i="1"/>
  <c r="AM631" i="1"/>
  <c r="AL631" i="1"/>
  <c r="AK631" i="1"/>
  <c r="AJ631" i="1"/>
  <c r="AI631" i="1"/>
  <c r="AH631" i="1"/>
  <c r="T631" i="1"/>
  <c r="AF631" i="1" s="1"/>
  <c r="K631" i="1"/>
  <c r="J631" i="1"/>
  <c r="AM630" i="1"/>
  <c r="AL630" i="1"/>
  <c r="AK630" i="1"/>
  <c r="AJ630" i="1"/>
  <c r="AI630" i="1"/>
  <c r="AH630" i="1"/>
  <c r="T630" i="1"/>
  <c r="AF630" i="1" s="1"/>
  <c r="K630" i="1"/>
  <c r="J630" i="1"/>
  <c r="AM629" i="1"/>
  <c r="AL629" i="1"/>
  <c r="AK629" i="1"/>
  <c r="AJ629" i="1"/>
  <c r="AI629" i="1"/>
  <c r="AH629" i="1"/>
  <c r="T629" i="1"/>
  <c r="AF629" i="1" s="1"/>
  <c r="K629" i="1"/>
  <c r="J629" i="1"/>
  <c r="AM628" i="1"/>
  <c r="AL628" i="1"/>
  <c r="AK628" i="1"/>
  <c r="AJ628" i="1"/>
  <c r="AI628" i="1"/>
  <c r="AH628" i="1"/>
  <c r="T628" i="1"/>
  <c r="AF628" i="1" s="1"/>
  <c r="K628" i="1"/>
  <c r="J628" i="1"/>
  <c r="AM627" i="1"/>
  <c r="AL627" i="1"/>
  <c r="AK627" i="1"/>
  <c r="AJ627" i="1"/>
  <c r="AI627" i="1"/>
  <c r="AH627" i="1"/>
  <c r="T627" i="1"/>
  <c r="AF627" i="1" s="1"/>
  <c r="K627" i="1"/>
  <c r="J627" i="1"/>
  <c r="AM626" i="1"/>
  <c r="AL626" i="1"/>
  <c r="AK626" i="1"/>
  <c r="AJ626" i="1"/>
  <c r="AI626" i="1"/>
  <c r="AH626" i="1"/>
  <c r="T626" i="1"/>
  <c r="AF626" i="1" s="1"/>
  <c r="K626" i="1"/>
  <c r="J626" i="1"/>
  <c r="AM625" i="1"/>
  <c r="AL625" i="1"/>
  <c r="AK625" i="1"/>
  <c r="AJ625" i="1"/>
  <c r="AI625" i="1"/>
  <c r="AH625" i="1"/>
  <c r="T625" i="1"/>
  <c r="AF625" i="1" s="1"/>
  <c r="K625" i="1"/>
  <c r="J625" i="1"/>
  <c r="AM624" i="1"/>
  <c r="AL624" i="1"/>
  <c r="AK624" i="1"/>
  <c r="AJ624" i="1"/>
  <c r="AI624" i="1"/>
  <c r="AH624" i="1"/>
  <c r="T624" i="1"/>
  <c r="AF624" i="1" s="1"/>
  <c r="K624" i="1"/>
  <c r="J624" i="1"/>
  <c r="AM623" i="1"/>
  <c r="AL623" i="1"/>
  <c r="AK623" i="1"/>
  <c r="AJ623" i="1"/>
  <c r="AI623" i="1"/>
  <c r="AH623" i="1"/>
  <c r="T623" i="1"/>
  <c r="AF623" i="1" s="1"/>
  <c r="K623" i="1"/>
  <c r="J623" i="1"/>
  <c r="AM622" i="1"/>
  <c r="AL622" i="1"/>
  <c r="AK622" i="1"/>
  <c r="AJ622" i="1"/>
  <c r="AI622" i="1"/>
  <c r="AH622" i="1"/>
  <c r="T622" i="1"/>
  <c r="AF622" i="1" s="1"/>
  <c r="K622" i="1"/>
  <c r="J622" i="1"/>
  <c r="AM621" i="1"/>
  <c r="AL621" i="1"/>
  <c r="AK621" i="1"/>
  <c r="AJ621" i="1"/>
  <c r="AI621" i="1"/>
  <c r="AH621" i="1"/>
  <c r="T621" i="1"/>
  <c r="AF621" i="1" s="1"/>
  <c r="K621" i="1"/>
  <c r="J621" i="1"/>
  <c r="AM620" i="1"/>
  <c r="AL620" i="1"/>
  <c r="AK620" i="1"/>
  <c r="AJ620" i="1"/>
  <c r="AI620" i="1"/>
  <c r="AH620" i="1"/>
  <c r="T620" i="1"/>
  <c r="AF620" i="1" s="1"/>
  <c r="K620" i="1"/>
  <c r="J620" i="1"/>
  <c r="AM619" i="1"/>
  <c r="AL619" i="1"/>
  <c r="AK619" i="1"/>
  <c r="AJ619" i="1"/>
  <c r="AI619" i="1"/>
  <c r="AH619" i="1"/>
  <c r="T619" i="1"/>
  <c r="AF619" i="1" s="1"/>
  <c r="K619" i="1"/>
  <c r="J619" i="1"/>
  <c r="AM618" i="1"/>
  <c r="AL618" i="1"/>
  <c r="AK618" i="1"/>
  <c r="AJ618" i="1"/>
  <c r="AI618" i="1"/>
  <c r="AH618" i="1"/>
  <c r="T618" i="1"/>
  <c r="AF618" i="1" s="1"/>
  <c r="K618" i="1"/>
  <c r="J618" i="1"/>
  <c r="AM617" i="1"/>
  <c r="AL617" i="1"/>
  <c r="AK617" i="1"/>
  <c r="AJ617" i="1"/>
  <c r="AI617" i="1"/>
  <c r="AH617" i="1"/>
  <c r="T617" i="1"/>
  <c r="AF617" i="1" s="1"/>
  <c r="K617" i="1"/>
  <c r="J617" i="1"/>
  <c r="AM616" i="1"/>
  <c r="AL616" i="1"/>
  <c r="AK616" i="1"/>
  <c r="AJ616" i="1"/>
  <c r="AI616" i="1"/>
  <c r="AH616" i="1"/>
  <c r="T616" i="1"/>
  <c r="AF616" i="1" s="1"/>
  <c r="K616" i="1"/>
  <c r="J616" i="1"/>
  <c r="AM615" i="1"/>
  <c r="AL615" i="1"/>
  <c r="AK615" i="1"/>
  <c r="AJ615" i="1"/>
  <c r="AI615" i="1"/>
  <c r="AH615" i="1"/>
  <c r="T615" i="1"/>
  <c r="AF615" i="1" s="1"/>
  <c r="K615" i="1"/>
  <c r="J615" i="1"/>
  <c r="AM614" i="1"/>
  <c r="AL614" i="1"/>
  <c r="AK614" i="1"/>
  <c r="AJ614" i="1"/>
  <c r="AI614" i="1"/>
  <c r="AH614" i="1"/>
  <c r="T614" i="1"/>
  <c r="AF614" i="1" s="1"/>
  <c r="K614" i="1"/>
  <c r="J614" i="1"/>
  <c r="AM613" i="1"/>
  <c r="AL613" i="1"/>
  <c r="AK613" i="1"/>
  <c r="AJ613" i="1"/>
  <c r="AI613" i="1"/>
  <c r="AH613" i="1"/>
  <c r="AF613" i="1"/>
  <c r="T613" i="1"/>
  <c r="K613" i="1"/>
  <c r="J613" i="1"/>
  <c r="AM612" i="1"/>
  <c r="AL612" i="1"/>
  <c r="AK612" i="1"/>
  <c r="AJ612" i="1"/>
  <c r="AI612" i="1"/>
  <c r="AH612" i="1"/>
  <c r="T612" i="1"/>
  <c r="AF612" i="1" s="1"/>
  <c r="K612" i="1"/>
  <c r="J612" i="1"/>
  <c r="AM611" i="1"/>
  <c r="AL611" i="1"/>
  <c r="AK611" i="1"/>
  <c r="AJ611" i="1"/>
  <c r="AI611" i="1"/>
  <c r="AH611" i="1"/>
  <c r="T611" i="1"/>
  <c r="AF611" i="1" s="1"/>
  <c r="K611" i="1"/>
  <c r="J611" i="1"/>
  <c r="AM610" i="1"/>
  <c r="AL610" i="1"/>
  <c r="AK610" i="1"/>
  <c r="AJ610" i="1"/>
  <c r="AI610" i="1"/>
  <c r="AH610" i="1"/>
  <c r="T610" i="1"/>
  <c r="AF610" i="1" s="1"/>
  <c r="K610" i="1"/>
  <c r="J610" i="1"/>
  <c r="AM609" i="1"/>
  <c r="AL609" i="1"/>
  <c r="AK609" i="1"/>
  <c r="AJ609" i="1"/>
  <c r="AI609" i="1"/>
  <c r="AH609" i="1"/>
  <c r="AF609" i="1"/>
  <c r="T609" i="1"/>
  <c r="K609" i="1"/>
  <c r="J609" i="1"/>
  <c r="AM608" i="1"/>
  <c r="AL608" i="1"/>
  <c r="AK608" i="1"/>
  <c r="AJ608" i="1"/>
  <c r="AI608" i="1"/>
  <c r="AH608" i="1"/>
  <c r="T608" i="1"/>
  <c r="AF608" i="1" s="1"/>
  <c r="K608" i="1"/>
  <c r="J608" i="1"/>
  <c r="AM607" i="1"/>
  <c r="AL607" i="1"/>
  <c r="AK607" i="1"/>
  <c r="AJ607" i="1"/>
  <c r="AI607" i="1"/>
  <c r="AH607" i="1"/>
  <c r="T607" i="1"/>
  <c r="AF607" i="1" s="1"/>
  <c r="K607" i="1"/>
  <c r="J607" i="1"/>
  <c r="AM606" i="1"/>
  <c r="AL606" i="1"/>
  <c r="AK606" i="1"/>
  <c r="AJ606" i="1"/>
  <c r="AI606" i="1"/>
  <c r="AH606" i="1"/>
  <c r="T606" i="1"/>
  <c r="AF606" i="1" s="1"/>
  <c r="K606" i="1"/>
  <c r="J606" i="1"/>
  <c r="AM605" i="1"/>
  <c r="AL605" i="1"/>
  <c r="AK605" i="1"/>
  <c r="AJ605" i="1"/>
  <c r="AI605" i="1"/>
  <c r="AH605" i="1"/>
  <c r="T605" i="1"/>
  <c r="AF605" i="1" s="1"/>
  <c r="K605" i="1"/>
  <c r="J605" i="1"/>
  <c r="AM604" i="1"/>
  <c r="AL604" i="1"/>
  <c r="AK604" i="1"/>
  <c r="AJ604" i="1"/>
  <c r="AI604" i="1"/>
  <c r="AH604" i="1"/>
  <c r="T604" i="1"/>
  <c r="AF604" i="1" s="1"/>
  <c r="K604" i="1"/>
  <c r="J604" i="1"/>
  <c r="AM603" i="1"/>
  <c r="AL603" i="1"/>
  <c r="AK603" i="1"/>
  <c r="AJ603" i="1"/>
  <c r="AI603" i="1"/>
  <c r="AH603" i="1"/>
  <c r="T603" i="1"/>
  <c r="AF603" i="1" s="1"/>
  <c r="K603" i="1"/>
  <c r="J603" i="1"/>
  <c r="AM602" i="1"/>
  <c r="AL602" i="1"/>
  <c r="AK602" i="1"/>
  <c r="AJ602" i="1"/>
  <c r="AI602" i="1"/>
  <c r="AH602" i="1"/>
  <c r="T602" i="1"/>
  <c r="AF602" i="1" s="1"/>
  <c r="K602" i="1"/>
  <c r="J602" i="1"/>
  <c r="AM601" i="1"/>
  <c r="AL601" i="1"/>
  <c r="AK601" i="1"/>
  <c r="AJ601" i="1"/>
  <c r="AI601" i="1"/>
  <c r="AH601" i="1"/>
  <c r="AF601" i="1"/>
  <c r="T601" i="1"/>
  <c r="K601" i="1"/>
  <c r="J601" i="1"/>
  <c r="AM600" i="1"/>
  <c r="AL600" i="1"/>
  <c r="AK600" i="1"/>
  <c r="AJ600" i="1"/>
  <c r="AI600" i="1"/>
  <c r="AH600" i="1"/>
  <c r="T600" i="1"/>
  <c r="AF600" i="1" s="1"/>
  <c r="K600" i="1"/>
  <c r="J600" i="1"/>
  <c r="AM599" i="1"/>
  <c r="AL599" i="1"/>
  <c r="AK599" i="1"/>
  <c r="AJ599" i="1"/>
  <c r="AI599" i="1"/>
  <c r="AH599" i="1"/>
  <c r="T599" i="1"/>
  <c r="AF599" i="1" s="1"/>
  <c r="K599" i="1"/>
  <c r="J599" i="1"/>
  <c r="AM598" i="1"/>
  <c r="AL598" i="1"/>
  <c r="AK598" i="1"/>
  <c r="AJ598" i="1"/>
  <c r="AI598" i="1"/>
  <c r="AH598" i="1"/>
  <c r="T598" i="1"/>
  <c r="AF598" i="1" s="1"/>
  <c r="K598" i="1"/>
  <c r="J598" i="1"/>
  <c r="AM597" i="1"/>
  <c r="AL597" i="1"/>
  <c r="AK597" i="1"/>
  <c r="AJ597" i="1"/>
  <c r="AI597" i="1"/>
  <c r="AH597" i="1"/>
  <c r="T597" i="1"/>
  <c r="AF597" i="1" s="1"/>
  <c r="K597" i="1"/>
  <c r="J597" i="1"/>
  <c r="AM596" i="1"/>
  <c r="AL596" i="1"/>
  <c r="AK596" i="1"/>
  <c r="AJ596" i="1"/>
  <c r="AI596" i="1"/>
  <c r="AH596" i="1"/>
  <c r="T596" i="1"/>
  <c r="AF596" i="1" s="1"/>
  <c r="K596" i="1"/>
  <c r="J596" i="1"/>
  <c r="AM595" i="1"/>
  <c r="AL595" i="1"/>
  <c r="AK595" i="1"/>
  <c r="AJ595" i="1"/>
  <c r="AI595" i="1"/>
  <c r="AH595" i="1"/>
  <c r="T595" i="1"/>
  <c r="AF595" i="1" s="1"/>
  <c r="K595" i="1"/>
  <c r="J595" i="1"/>
  <c r="AM594" i="1"/>
  <c r="AL594" i="1"/>
  <c r="AK594" i="1"/>
  <c r="AJ594" i="1"/>
  <c r="AI594" i="1"/>
  <c r="AH594" i="1"/>
  <c r="T594" i="1"/>
  <c r="AF594" i="1" s="1"/>
  <c r="K594" i="1"/>
  <c r="J594" i="1"/>
  <c r="AM593" i="1"/>
  <c r="AL593" i="1"/>
  <c r="AK593" i="1"/>
  <c r="AJ593" i="1"/>
  <c r="AI593" i="1"/>
  <c r="AH593" i="1"/>
  <c r="AF593" i="1"/>
  <c r="T593" i="1"/>
  <c r="K593" i="1"/>
  <c r="J593" i="1"/>
  <c r="AM592" i="1"/>
  <c r="AL592" i="1"/>
  <c r="AK592" i="1"/>
  <c r="AJ592" i="1"/>
  <c r="AI592" i="1"/>
  <c r="AH592" i="1"/>
  <c r="T592" i="1"/>
  <c r="AF592" i="1" s="1"/>
  <c r="K592" i="1"/>
  <c r="J592" i="1"/>
  <c r="AM591" i="1"/>
  <c r="AL591" i="1"/>
  <c r="AK591" i="1"/>
  <c r="AJ591" i="1"/>
  <c r="AI591" i="1"/>
  <c r="AH591" i="1"/>
  <c r="T591" i="1"/>
  <c r="AF591" i="1" s="1"/>
  <c r="K591" i="1"/>
  <c r="J591" i="1"/>
  <c r="AM590" i="1"/>
  <c r="AL590" i="1"/>
  <c r="AK590" i="1"/>
  <c r="AJ590" i="1"/>
  <c r="AI590" i="1"/>
  <c r="AH590" i="1"/>
  <c r="T590" i="1"/>
  <c r="AF590" i="1" s="1"/>
  <c r="K590" i="1"/>
  <c r="J590" i="1"/>
  <c r="AM589" i="1"/>
  <c r="AL589" i="1"/>
  <c r="AK589" i="1"/>
  <c r="AJ589" i="1"/>
  <c r="AI589" i="1"/>
  <c r="AH589" i="1"/>
  <c r="T589" i="1"/>
  <c r="AF589" i="1" s="1"/>
  <c r="K589" i="1"/>
  <c r="J589" i="1"/>
  <c r="AM588" i="1"/>
  <c r="AL588" i="1"/>
  <c r="AK588" i="1"/>
  <c r="AJ588" i="1"/>
  <c r="AI588" i="1"/>
  <c r="AH588" i="1"/>
  <c r="T588" i="1"/>
  <c r="AF588" i="1" s="1"/>
  <c r="K588" i="1"/>
  <c r="J588" i="1"/>
  <c r="AM587" i="1"/>
  <c r="AL587" i="1"/>
  <c r="AK587" i="1"/>
  <c r="AJ587" i="1"/>
  <c r="AI587" i="1"/>
  <c r="AH587" i="1"/>
  <c r="T587" i="1"/>
  <c r="AF587" i="1" s="1"/>
  <c r="K587" i="1"/>
  <c r="J587" i="1"/>
  <c r="AM586" i="1"/>
  <c r="AL586" i="1"/>
  <c r="AK586" i="1"/>
  <c r="AJ586" i="1"/>
  <c r="AI586" i="1"/>
  <c r="AH586" i="1"/>
  <c r="T586" i="1"/>
  <c r="AF586" i="1" s="1"/>
  <c r="K586" i="1"/>
  <c r="J586" i="1"/>
  <c r="AM585" i="1"/>
  <c r="AL585" i="1"/>
  <c r="AK585" i="1"/>
  <c r="AJ585" i="1"/>
  <c r="AI585" i="1"/>
  <c r="AH585" i="1"/>
  <c r="T585" i="1"/>
  <c r="AF585" i="1" s="1"/>
  <c r="K585" i="1"/>
  <c r="J585" i="1"/>
  <c r="AM584" i="1"/>
  <c r="AL584" i="1"/>
  <c r="AK584" i="1"/>
  <c r="AJ584" i="1"/>
  <c r="AI584" i="1"/>
  <c r="AH584" i="1"/>
  <c r="T584" i="1"/>
  <c r="AF584" i="1" s="1"/>
  <c r="K584" i="1"/>
  <c r="J584" i="1"/>
  <c r="AM583" i="1"/>
  <c r="AL583" i="1"/>
  <c r="AK583" i="1"/>
  <c r="AJ583" i="1"/>
  <c r="AI583" i="1"/>
  <c r="AH583" i="1"/>
  <c r="T583" i="1"/>
  <c r="AF583" i="1" s="1"/>
  <c r="K583" i="1"/>
  <c r="J583" i="1"/>
  <c r="AM582" i="1"/>
  <c r="AL582" i="1"/>
  <c r="AK582" i="1"/>
  <c r="AJ582" i="1"/>
  <c r="AI582" i="1"/>
  <c r="AH582" i="1"/>
  <c r="T582" i="1"/>
  <c r="AF582" i="1" s="1"/>
  <c r="K582" i="1"/>
  <c r="J582" i="1"/>
  <c r="AM581" i="1"/>
  <c r="AL581" i="1"/>
  <c r="AK581" i="1"/>
  <c r="AJ581" i="1"/>
  <c r="AI581" i="1"/>
  <c r="AH581" i="1"/>
  <c r="AF581" i="1"/>
  <c r="T581" i="1"/>
  <c r="K581" i="1"/>
  <c r="J581" i="1"/>
  <c r="AM580" i="1"/>
  <c r="AL580" i="1"/>
  <c r="AK580" i="1"/>
  <c r="AJ580" i="1"/>
  <c r="AI580" i="1"/>
  <c r="AH580" i="1"/>
  <c r="T580" i="1"/>
  <c r="AF580" i="1" s="1"/>
  <c r="K580" i="1"/>
  <c r="J580" i="1"/>
  <c r="AM579" i="1"/>
  <c r="AL579" i="1"/>
  <c r="AK579" i="1"/>
  <c r="AJ579" i="1"/>
  <c r="AI579" i="1"/>
  <c r="AH579" i="1"/>
  <c r="T579" i="1"/>
  <c r="AF579" i="1" s="1"/>
  <c r="K579" i="1"/>
  <c r="J579" i="1"/>
  <c r="AM578" i="1"/>
  <c r="AL578" i="1"/>
  <c r="AK578" i="1"/>
  <c r="AJ578" i="1"/>
  <c r="AI578" i="1"/>
  <c r="AH578" i="1"/>
  <c r="T578" i="1"/>
  <c r="AF578" i="1" s="1"/>
  <c r="K578" i="1"/>
  <c r="J578" i="1"/>
  <c r="AM577" i="1"/>
  <c r="AL577" i="1"/>
  <c r="AK577" i="1"/>
  <c r="AJ577" i="1"/>
  <c r="AI577" i="1"/>
  <c r="AH577" i="1"/>
  <c r="AF577" i="1"/>
  <c r="T577" i="1"/>
  <c r="K577" i="1"/>
  <c r="J577" i="1"/>
  <c r="AM576" i="1"/>
  <c r="AL576" i="1"/>
  <c r="AK576" i="1"/>
  <c r="AJ576" i="1"/>
  <c r="AI576" i="1"/>
  <c r="AH576" i="1"/>
  <c r="T576" i="1"/>
  <c r="AF576" i="1" s="1"/>
  <c r="K576" i="1"/>
  <c r="J576" i="1"/>
  <c r="AM575" i="1"/>
  <c r="AL575" i="1"/>
  <c r="AK575" i="1"/>
  <c r="AJ575" i="1"/>
  <c r="AI575" i="1"/>
  <c r="AH575" i="1"/>
  <c r="T575" i="1"/>
  <c r="AF575" i="1" s="1"/>
  <c r="K575" i="1"/>
  <c r="J575" i="1"/>
  <c r="AM574" i="1"/>
  <c r="AL574" i="1"/>
  <c r="AK574" i="1"/>
  <c r="AJ574" i="1"/>
  <c r="AI574" i="1"/>
  <c r="AH574" i="1"/>
  <c r="T574" i="1"/>
  <c r="AF574" i="1" s="1"/>
  <c r="K574" i="1"/>
  <c r="J574" i="1"/>
  <c r="AM573" i="1"/>
  <c r="AL573" i="1"/>
  <c r="AK573" i="1"/>
  <c r="AJ573" i="1"/>
  <c r="AI573" i="1"/>
  <c r="AH573" i="1"/>
  <c r="T573" i="1"/>
  <c r="AF573" i="1" s="1"/>
  <c r="K573" i="1"/>
  <c r="J573" i="1"/>
  <c r="AM572" i="1"/>
  <c r="AL572" i="1"/>
  <c r="AK572" i="1"/>
  <c r="AJ572" i="1"/>
  <c r="AI572" i="1"/>
  <c r="AH572" i="1"/>
  <c r="T572" i="1"/>
  <c r="AF572" i="1" s="1"/>
  <c r="K572" i="1"/>
  <c r="J572" i="1"/>
  <c r="AM571" i="1"/>
  <c r="AL571" i="1"/>
  <c r="AK571" i="1"/>
  <c r="AJ571" i="1"/>
  <c r="AI571" i="1"/>
  <c r="AH571" i="1"/>
  <c r="T571" i="1"/>
  <c r="AF571" i="1" s="1"/>
  <c r="K571" i="1"/>
  <c r="J571" i="1"/>
  <c r="AM570" i="1"/>
  <c r="AL570" i="1"/>
  <c r="AK570" i="1"/>
  <c r="AJ570" i="1"/>
  <c r="AI570" i="1"/>
  <c r="AH570" i="1"/>
  <c r="T570" i="1"/>
  <c r="AF570" i="1" s="1"/>
  <c r="K570" i="1"/>
  <c r="J570" i="1"/>
  <c r="AM569" i="1"/>
  <c r="AL569" i="1"/>
  <c r="AK569" i="1"/>
  <c r="AJ569" i="1"/>
  <c r="AI569" i="1"/>
  <c r="AH569" i="1"/>
  <c r="T569" i="1"/>
  <c r="AF569" i="1" s="1"/>
  <c r="K569" i="1"/>
  <c r="J569" i="1"/>
  <c r="AM568" i="1"/>
  <c r="AL568" i="1"/>
  <c r="AK568" i="1"/>
  <c r="AJ568" i="1"/>
  <c r="AI568" i="1"/>
  <c r="AH568" i="1"/>
  <c r="T568" i="1"/>
  <c r="AF568" i="1" s="1"/>
  <c r="K568" i="1"/>
  <c r="J568" i="1"/>
  <c r="AM567" i="1"/>
  <c r="AL567" i="1"/>
  <c r="AK567" i="1"/>
  <c r="AJ567" i="1"/>
  <c r="AI567" i="1"/>
  <c r="AH567" i="1"/>
  <c r="T567" i="1"/>
  <c r="AF567" i="1" s="1"/>
  <c r="K567" i="1"/>
  <c r="J567" i="1"/>
  <c r="AM566" i="1"/>
  <c r="AL566" i="1"/>
  <c r="AK566" i="1"/>
  <c r="AJ566" i="1"/>
  <c r="AI566" i="1"/>
  <c r="AH566" i="1"/>
  <c r="T566" i="1"/>
  <c r="AF566" i="1" s="1"/>
  <c r="K566" i="1"/>
  <c r="J566" i="1"/>
  <c r="AM565" i="1"/>
  <c r="AL565" i="1"/>
  <c r="AK565" i="1"/>
  <c r="AJ565" i="1"/>
  <c r="AI565" i="1"/>
  <c r="AH565" i="1"/>
  <c r="T565" i="1"/>
  <c r="AF565" i="1" s="1"/>
  <c r="K565" i="1"/>
  <c r="J565" i="1"/>
  <c r="AM564" i="1"/>
  <c r="AL564" i="1"/>
  <c r="AK564" i="1"/>
  <c r="AJ564" i="1"/>
  <c r="AI564" i="1"/>
  <c r="AH564" i="1"/>
  <c r="T564" i="1"/>
  <c r="AF564" i="1" s="1"/>
  <c r="K564" i="1"/>
  <c r="J564" i="1"/>
  <c r="AM563" i="1"/>
  <c r="AL563" i="1"/>
  <c r="AK563" i="1"/>
  <c r="AJ563" i="1"/>
  <c r="AI563" i="1"/>
  <c r="AH563" i="1"/>
  <c r="T563" i="1"/>
  <c r="AF563" i="1" s="1"/>
  <c r="K563" i="1"/>
  <c r="J563" i="1"/>
  <c r="AM562" i="1"/>
  <c r="AL562" i="1"/>
  <c r="AK562" i="1"/>
  <c r="AJ562" i="1"/>
  <c r="AI562" i="1"/>
  <c r="AH562" i="1"/>
  <c r="T562" i="1"/>
  <c r="AF562" i="1" s="1"/>
  <c r="K562" i="1"/>
  <c r="J562" i="1"/>
  <c r="AM561" i="1"/>
  <c r="AL561" i="1"/>
  <c r="AK561" i="1"/>
  <c r="AJ561" i="1"/>
  <c r="AI561" i="1"/>
  <c r="AH561" i="1"/>
  <c r="AF561" i="1"/>
  <c r="T561" i="1"/>
  <c r="K561" i="1"/>
  <c r="J561" i="1"/>
  <c r="AM560" i="1"/>
  <c r="AL560" i="1"/>
  <c r="AK560" i="1"/>
  <c r="AJ560" i="1"/>
  <c r="AI560" i="1"/>
  <c r="AH560" i="1"/>
  <c r="T560" i="1"/>
  <c r="AF560" i="1" s="1"/>
  <c r="K560" i="1"/>
  <c r="J560" i="1"/>
  <c r="AM559" i="1"/>
  <c r="AL559" i="1"/>
  <c r="AK559" i="1"/>
  <c r="AJ559" i="1"/>
  <c r="AI559" i="1"/>
  <c r="AH559" i="1"/>
  <c r="T559" i="1"/>
  <c r="AF559" i="1" s="1"/>
  <c r="K559" i="1"/>
  <c r="J559" i="1"/>
  <c r="AM558" i="1"/>
  <c r="AL558" i="1"/>
  <c r="AK558" i="1"/>
  <c r="AJ558" i="1"/>
  <c r="AI558" i="1"/>
  <c r="AH558" i="1"/>
  <c r="T558" i="1"/>
  <c r="AF558" i="1" s="1"/>
  <c r="K558" i="1"/>
  <c r="J558" i="1"/>
  <c r="AM557" i="1"/>
  <c r="AL557" i="1"/>
  <c r="AK557" i="1"/>
  <c r="AJ557" i="1"/>
  <c r="AI557" i="1"/>
  <c r="AH557" i="1"/>
  <c r="T557" i="1"/>
  <c r="AF557" i="1" s="1"/>
  <c r="K557" i="1"/>
  <c r="J557" i="1"/>
  <c r="AM556" i="1"/>
  <c r="AL556" i="1"/>
  <c r="AK556" i="1"/>
  <c r="AJ556" i="1"/>
  <c r="AI556" i="1"/>
  <c r="AH556" i="1"/>
  <c r="T556" i="1"/>
  <c r="AF556" i="1" s="1"/>
  <c r="K556" i="1"/>
  <c r="J556" i="1"/>
  <c r="AM555" i="1"/>
  <c r="AL555" i="1"/>
  <c r="AK555" i="1"/>
  <c r="AJ555" i="1"/>
  <c r="AI555" i="1"/>
  <c r="AH555" i="1"/>
  <c r="T555" i="1"/>
  <c r="AF555" i="1" s="1"/>
  <c r="K555" i="1"/>
  <c r="J555" i="1"/>
  <c r="AM554" i="1"/>
  <c r="AL554" i="1"/>
  <c r="AK554" i="1"/>
  <c r="AJ554" i="1"/>
  <c r="AI554" i="1"/>
  <c r="AH554" i="1"/>
  <c r="T554" i="1"/>
  <c r="AF554" i="1" s="1"/>
  <c r="K554" i="1"/>
  <c r="J554" i="1"/>
  <c r="AM553" i="1"/>
  <c r="AL553" i="1"/>
  <c r="AK553" i="1"/>
  <c r="AJ553" i="1"/>
  <c r="AI553" i="1"/>
  <c r="AH553" i="1"/>
  <c r="AF553" i="1"/>
  <c r="T553" i="1"/>
  <c r="K553" i="1"/>
  <c r="J553" i="1"/>
  <c r="AM552" i="1"/>
  <c r="AL552" i="1"/>
  <c r="AK552" i="1"/>
  <c r="AJ552" i="1"/>
  <c r="AI552" i="1"/>
  <c r="AH552" i="1"/>
  <c r="T552" i="1"/>
  <c r="AF552" i="1" s="1"/>
  <c r="K552" i="1"/>
  <c r="J552" i="1"/>
  <c r="AM551" i="1"/>
  <c r="AL551" i="1"/>
  <c r="AK551" i="1"/>
  <c r="AJ551" i="1"/>
  <c r="AI551" i="1"/>
  <c r="AH551" i="1"/>
  <c r="T551" i="1"/>
  <c r="AF551" i="1" s="1"/>
  <c r="K551" i="1"/>
  <c r="J551" i="1"/>
  <c r="AM550" i="1"/>
  <c r="AL550" i="1"/>
  <c r="AK550" i="1"/>
  <c r="AJ550" i="1"/>
  <c r="AI550" i="1"/>
  <c r="AH550" i="1"/>
  <c r="T550" i="1"/>
  <c r="AF550" i="1" s="1"/>
  <c r="K550" i="1"/>
  <c r="J550" i="1"/>
  <c r="AM549" i="1"/>
  <c r="AL549" i="1"/>
  <c r="AK549" i="1"/>
  <c r="AJ549" i="1"/>
  <c r="AI549" i="1"/>
  <c r="AH549" i="1"/>
  <c r="T549" i="1"/>
  <c r="AF549" i="1" s="1"/>
  <c r="K549" i="1"/>
  <c r="J549" i="1"/>
  <c r="AM548" i="1"/>
  <c r="AL548" i="1"/>
  <c r="AK548" i="1"/>
  <c r="AJ548" i="1"/>
  <c r="AI548" i="1"/>
  <c r="AH548" i="1"/>
  <c r="T548" i="1"/>
  <c r="AF548" i="1" s="1"/>
  <c r="K548" i="1"/>
  <c r="J548" i="1"/>
  <c r="AM547" i="1"/>
  <c r="AL547" i="1"/>
  <c r="AK547" i="1"/>
  <c r="AJ547" i="1"/>
  <c r="AI547" i="1"/>
  <c r="AH547" i="1"/>
  <c r="T547" i="1"/>
  <c r="AF547" i="1" s="1"/>
  <c r="K547" i="1"/>
  <c r="J547" i="1"/>
  <c r="AM546" i="1"/>
  <c r="AL546" i="1"/>
  <c r="AK546" i="1"/>
  <c r="AJ546" i="1"/>
  <c r="AI546" i="1"/>
  <c r="AH546" i="1"/>
  <c r="T546" i="1"/>
  <c r="AF546" i="1" s="1"/>
  <c r="K546" i="1"/>
  <c r="J546" i="1"/>
  <c r="AM545" i="1"/>
  <c r="AL545" i="1"/>
  <c r="AK545" i="1"/>
  <c r="AJ545" i="1"/>
  <c r="AI545" i="1"/>
  <c r="AH545" i="1"/>
  <c r="T545" i="1"/>
  <c r="AF545" i="1" s="1"/>
  <c r="K545" i="1"/>
  <c r="J545" i="1"/>
  <c r="AM544" i="1"/>
  <c r="AL544" i="1"/>
  <c r="AK544" i="1"/>
  <c r="AJ544" i="1"/>
  <c r="AI544" i="1"/>
  <c r="AH544" i="1"/>
  <c r="T544" i="1"/>
  <c r="AF544" i="1" s="1"/>
  <c r="K544" i="1"/>
  <c r="J544" i="1"/>
  <c r="AM543" i="1"/>
  <c r="AL543" i="1"/>
  <c r="AK543" i="1"/>
  <c r="AJ543" i="1"/>
  <c r="AI543" i="1"/>
  <c r="AH543" i="1"/>
  <c r="T543" i="1"/>
  <c r="AF543" i="1" s="1"/>
  <c r="K543" i="1"/>
  <c r="J543" i="1"/>
  <c r="AM542" i="1"/>
  <c r="AL542" i="1"/>
  <c r="AK542" i="1"/>
  <c r="AJ542" i="1"/>
  <c r="AI542" i="1"/>
  <c r="AH542" i="1"/>
  <c r="T542" i="1"/>
  <c r="AF542" i="1" s="1"/>
  <c r="K542" i="1"/>
  <c r="J542" i="1"/>
  <c r="AM541" i="1"/>
  <c r="AL541" i="1"/>
  <c r="AK541" i="1"/>
  <c r="AJ541" i="1"/>
  <c r="AI541" i="1"/>
  <c r="AH541" i="1"/>
  <c r="T541" i="1"/>
  <c r="AF541" i="1" s="1"/>
  <c r="K541" i="1"/>
  <c r="J541" i="1"/>
  <c r="AM540" i="1"/>
  <c r="AL540" i="1"/>
  <c r="AK540" i="1"/>
  <c r="AJ540" i="1"/>
  <c r="AI540" i="1"/>
  <c r="AH540" i="1"/>
  <c r="T540" i="1"/>
  <c r="AF540" i="1" s="1"/>
  <c r="K540" i="1"/>
  <c r="J540" i="1"/>
  <c r="AM539" i="1"/>
  <c r="AL539" i="1"/>
  <c r="AK539" i="1"/>
  <c r="AJ539" i="1"/>
  <c r="AI539" i="1"/>
  <c r="AH539" i="1"/>
  <c r="T539" i="1"/>
  <c r="AF539" i="1" s="1"/>
  <c r="K539" i="1"/>
  <c r="J539" i="1"/>
  <c r="AM538" i="1"/>
  <c r="AL538" i="1"/>
  <c r="AK538" i="1"/>
  <c r="AJ538" i="1"/>
  <c r="AI538" i="1"/>
  <c r="AH538" i="1"/>
  <c r="T538" i="1"/>
  <c r="AF538" i="1" s="1"/>
  <c r="K538" i="1"/>
  <c r="J538" i="1"/>
  <c r="AM537" i="1"/>
  <c r="AL537" i="1"/>
  <c r="AK537" i="1"/>
  <c r="AJ537" i="1"/>
  <c r="AI537" i="1"/>
  <c r="AH537" i="1"/>
  <c r="AF537" i="1"/>
  <c r="T537" i="1"/>
  <c r="K537" i="1"/>
  <c r="J537" i="1"/>
  <c r="AM536" i="1"/>
  <c r="AL536" i="1"/>
  <c r="AK536" i="1"/>
  <c r="AJ536" i="1"/>
  <c r="AI536" i="1"/>
  <c r="AH536" i="1"/>
  <c r="T536" i="1"/>
  <c r="AF536" i="1" s="1"/>
  <c r="K536" i="1"/>
  <c r="J536" i="1"/>
  <c r="AM535" i="1"/>
  <c r="AL535" i="1"/>
  <c r="AK535" i="1"/>
  <c r="AJ535" i="1"/>
  <c r="AI535" i="1"/>
  <c r="AH535" i="1"/>
  <c r="T535" i="1"/>
  <c r="AF535" i="1" s="1"/>
  <c r="K535" i="1"/>
  <c r="J535" i="1"/>
  <c r="AM534" i="1"/>
  <c r="AL534" i="1"/>
  <c r="AK534" i="1"/>
  <c r="AJ534" i="1"/>
  <c r="AI534" i="1"/>
  <c r="AH534" i="1"/>
  <c r="T534" i="1"/>
  <c r="AF534" i="1" s="1"/>
  <c r="K534" i="1"/>
  <c r="J534" i="1"/>
  <c r="AM533" i="1"/>
  <c r="AL533" i="1"/>
  <c r="AK533" i="1"/>
  <c r="AJ533" i="1"/>
  <c r="AI533" i="1"/>
  <c r="AH533" i="1"/>
  <c r="AF533" i="1"/>
  <c r="T533" i="1"/>
  <c r="K533" i="1"/>
  <c r="J533" i="1"/>
  <c r="AM532" i="1"/>
  <c r="AL532" i="1"/>
  <c r="AK532" i="1"/>
  <c r="AJ532" i="1"/>
  <c r="AI532" i="1"/>
  <c r="AH532" i="1"/>
  <c r="T532" i="1"/>
  <c r="AF532" i="1" s="1"/>
  <c r="K532" i="1"/>
  <c r="J532" i="1"/>
  <c r="AM531" i="1"/>
  <c r="AL531" i="1"/>
  <c r="AK531" i="1"/>
  <c r="AJ531" i="1"/>
  <c r="AI531" i="1"/>
  <c r="AH531" i="1"/>
  <c r="T531" i="1"/>
  <c r="AF531" i="1" s="1"/>
  <c r="K531" i="1"/>
  <c r="J531" i="1"/>
  <c r="AM530" i="1"/>
  <c r="AL530" i="1"/>
  <c r="AK530" i="1"/>
  <c r="AJ530" i="1"/>
  <c r="AI530" i="1"/>
  <c r="AH530" i="1"/>
  <c r="T530" i="1"/>
  <c r="AF530" i="1" s="1"/>
  <c r="K530" i="1"/>
  <c r="J530" i="1"/>
  <c r="AM529" i="1"/>
  <c r="AL529" i="1"/>
  <c r="AK529" i="1"/>
  <c r="AJ529" i="1"/>
  <c r="AI529" i="1"/>
  <c r="AH529" i="1"/>
  <c r="T529" i="1"/>
  <c r="AF529" i="1" s="1"/>
  <c r="K529" i="1"/>
  <c r="J529" i="1"/>
  <c r="AM528" i="1"/>
  <c r="AL528" i="1"/>
  <c r="AK528" i="1"/>
  <c r="AJ528" i="1"/>
  <c r="AI528" i="1"/>
  <c r="AH528" i="1"/>
  <c r="T528" i="1"/>
  <c r="AF528" i="1" s="1"/>
  <c r="K528" i="1"/>
  <c r="J528" i="1"/>
  <c r="AM527" i="1"/>
  <c r="AL527" i="1"/>
  <c r="AK527" i="1"/>
  <c r="AJ527" i="1"/>
  <c r="AI527" i="1"/>
  <c r="AH527" i="1"/>
  <c r="T527" i="1"/>
  <c r="AF527" i="1" s="1"/>
  <c r="K527" i="1"/>
  <c r="J527" i="1"/>
  <c r="AM526" i="1"/>
  <c r="AL526" i="1"/>
  <c r="AK526" i="1"/>
  <c r="AJ526" i="1"/>
  <c r="AI526" i="1"/>
  <c r="AH526" i="1"/>
  <c r="T526" i="1"/>
  <c r="AF526" i="1" s="1"/>
  <c r="K526" i="1"/>
  <c r="J526" i="1"/>
  <c r="AM525" i="1"/>
  <c r="AL525" i="1"/>
  <c r="AK525" i="1"/>
  <c r="AJ525" i="1"/>
  <c r="AI525" i="1"/>
  <c r="AH525" i="1"/>
  <c r="T525" i="1"/>
  <c r="AF525" i="1" s="1"/>
  <c r="K525" i="1"/>
  <c r="J525" i="1"/>
  <c r="AM524" i="1"/>
  <c r="AL524" i="1"/>
  <c r="AK524" i="1"/>
  <c r="AJ524" i="1"/>
  <c r="AI524" i="1"/>
  <c r="AH524" i="1"/>
  <c r="T524" i="1"/>
  <c r="AF524" i="1" s="1"/>
  <c r="K524" i="1"/>
  <c r="J524" i="1"/>
  <c r="AM523" i="1"/>
  <c r="AL523" i="1"/>
  <c r="AK523" i="1"/>
  <c r="AJ523" i="1"/>
  <c r="AI523" i="1"/>
  <c r="AH523" i="1"/>
  <c r="T523" i="1"/>
  <c r="AF523" i="1" s="1"/>
  <c r="K523" i="1"/>
  <c r="J523" i="1"/>
  <c r="AM522" i="1"/>
  <c r="AL522" i="1"/>
  <c r="AK522" i="1"/>
  <c r="AJ522" i="1"/>
  <c r="AI522" i="1"/>
  <c r="AH522" i="1"/>
  <c r="T522" i="1"/>
  <c r="AF522" i="1" s="1"/>
  <c r="K522" i="1"/>
  <c r="J522" i="1"/>
  <c r="AM521" i="1"/>
  <c r="AL521" i="1"/>
  <c r="AK521" i="1"/>
  <c r="AJ521" i="1"/>
  <c r="AI521" i="1"/>
  <c r="AH521" i="1"/>
  <c r="T521" i="1"/>
  <c r="AF521" i="1" s="1"/>
  <c r="K521" i="1"/>
  <c r="J521" i="1"/>
  <c r="AM520" i="1"/>
  <c r="AL520" i="1"/>
  <c r="AK520" i="1"/>
  <c r="AJ520" i="1"/>
  <c r="AI520" i="1"/>
  <c r="AH520" i="1"/>
  <c r="T520" i="1"/>
  <c r="AF520" i="1" s="1"/>
  <c r="K520" i="1"/>
  <c r="J520" i="1"/>
  <c r="AM519" i="1"/>
  <c r="AL519" i="1"/>
  <c r="AK519" i="1"/>
  <c r="AJ519" i="1"/>
  <c r="AI519" i="1"/>
  <c r="AH519" i="1"/>
  <c r="T519" i="1"/>
  <c r="AF519" i="1" s="1"/>
  <c r="K519" i="1"/>
  <c r="J519" i="1"/>
  <c r="AM518" i="1"/>
  <c r="AL518" i="1"/>
  <c r="AK518" i="1"/>
  <c r="AJ518" i="1"/>
  <c r="AI518" i="1"/>
  <c r="AH518" i="1"/>
  <c r="T518" i="1"/>
  <c r="AF518" i="1" s="1"/>
  <c r="K518" i="1"/>
  <c r="J518" i="1"/>
  <c r="AM517" i="1"/>
  <c r="AL517" i="1"/>
  <c r="AK517" i="1"/>
  <c r="AJ517" i="1"/>
  <c r="AI517" i="1"/>
  <c r="AH517" i="1"/>
  <c r="AF517" i="1"/>
  <c r="T517" i="1"/>
  <c r="K517" i="1"/>
  <c r="J517" i="1"/>
  <c r="AM516" i="1"/>
  <c r="AL516" i="1"/>
  <c r="AK516" i="1"/>
  <c r="AJ516" i="1"/>
  <c r="AI516" i="1"/>
  <c r="AH516" i="1"/>
  <c r="T516" i="1"/>
  <c r="AF516" i="1" s="1"/>
  <c r="K516" i="1"/>
  <c r="J516" i="1"/>
  <c r="AM515" i="1"/>
  <c r="AL515" i="1"/>
  <c r="AK515" i="1"/>
  <c r="AJ515" i="1"/>
  <c r="AI515" i="1"/>
  <c r="AH515" i="1"/>
  <c r="T515" i="1"/>
  <c r="AF515" i="1" s="1"/>
  <c r="K515" i="1"/>
  <c r="J515" i="1"/>
  <c r="AM514" i="1"/>
  <c r="AL514" i="1"/>
  <c r="AK514" i="1"/>
  <c r="AJ514" i="1"/>
  <c r="AI514" i="1"/>
  <c r="AH514" i="1"/>
  <c r="T514" i="1"/>
  <c r="AF514" i="1" s="1"/>
  <c r="K514" i="1"/>
  <c r="J514" i="1"/>
  <c r="AM513" i="1"/>
  <c r="AL513" i="1"/>
  <c r="AK513" i="1"/>
  <c r="AJ513" i="1"/>
  <c r="AI513" i="1"/>
  <c r="AH513" i="1"/>
  <c r="T513" i="1"/>
  <c r="AF513" i="1" s="1"/>
  <c r="K513" i="1"/>
  <c r="J513" i="1"/>
  <c r="AM512" i="1"/>
  <c r="AL512" i="1"/>
  <c r="AK512" i="1"/>
  <c r="AJ512" i="1"/>
  <c r="AI512" i="1"/>
  <c r="AH512" i="1"/>
  <c r="T512" i="1"/>
  <c r="AF512" i="1" s="1"/>
  <c r="K512" i="1"/>
  <c r="J512" i="1"/>
  <c r="AM511" i="1"/>
  <c r="AL511" i="1"/>
  <c r="AK511" i="1"/>
  <c r="AJ511" i="1"/>
  <c r="AI511" i="1"/>
  <c r="AH511" i="1"/>
  <c r="T511" i="1"/>
  <c r="AF511" i="1" s="1"/>
  <c r="K511" i="1"/>
  <c r="J511" i="1"/>
  <c r="AM510" i="1"/>
  <c r="AL510" i="1"/>
  <c r="AK510" i="1"/>
  <c r="AJ510" i="1"/>
  <c r="AI510" i="1"/>
  <c r="AH510" i="1"/>
  <c r="T510" i="1"/>
  <c r="AF510" i="1" s="1"/>
  <c r="K510" i="1"/>
  <c r="J510" i="1"/>
  <c r="AM509" i="1"/>
  <c r="AL509" i="1"/>
  <c r="AK509" i="1"/>
  <c r="AJ509" i="1"/>
  <c r="AI509" i="1"/>
  <c r="AH509" i="1"/>
  <c r="T509" i="1"/>
  <c r="AF509" i="1" s="1"/>
  <c r="K509" i="1"/>
  <c r="J509" i="1"/>
  <c r="AM508" i="1"/>
  <c r="AL508" i="1"/>
  <c r="AK508" i="1"/>
  <c r="AJ508" i="1"/>
  <c r="AI508" i="1"/>
  <c r="AH508" i="1"/>
  <c r="T508" i="1"/>
  <c r="AF508" i="1" s="1"/>
  <c r="K508" i="1"/>
  <c r="J508" i="1"/>
  <c r="AM507" i="1"/>
  <c r="AL507" i="1"/>
  <c r="AK507" i="1"/>
  <c r="AJ507" i="1"/>
  <c r="AI507" i="1"/>
  <c r="AH507" i="1"/>
  <c r="T507" i="1"/>
  <c r="AF507" i="1" s="1"/>
  <c r="K507" i="1"/>
  <c r="J507" i="1"/>
  <c r="AM506" i="1"/>
  <c r="AL506" i="1"/>
  <c r="AK506" i="1"/>
  <c r="AJ506" i="1"/>
  <c r="AI506" i="1"/>
  <c r="AH506" i="1"/>
  <c r="T506" i="1"/>
  <c r="AF506" i="1" s="1"/>
  <c r="K506" i="1"/>
  <c r="J506" i="1"/>
  <c r="AM505" i="1"/>
  <c r="AL505" i="1"/>
  <c r="AK505" i="1"/>
  <c r="AJ505" i="1"/>
  <c r="AI505" i="1"/>
  <c r="AH505" i="1"/>
  <c r="AF505" i="1"/>
  <c r="T505" i="1"/>
  <c r="K505" i="1"/>
  <c r="J505" i="1"/>
  <c r="AM504" i="1"/>
  <c r="AL504" i="1"/>
  <c r="AK504" i="1"/>
  <c r="AJ504" i="1"/>
  <c r="AI504" i="1"/>
  <c r="AH504" i="1"/>
  <c r="T504" i="1"/>
  <c r="AF504" i="1" s="1"/>
  <c r="K504" i="1"/>
  <c r="J504" i="1"/>
  <c r="AM503" i="1"/>
  <c r="AL503" i="1"/>
  <c r="AK503" i="1"/>
  <c r="AJ503" i="1"/>
  <c r="AI503" i="1"/>
  <c r="AH503" i="1"/>
  <c r="T503" i="1"/>
  <c r="AF503" i="1" s="1"/>
  <c r="K503" i="1"/>
  <c r="J503" i="1"/>
  <c r="AM502" i="1"/>
  <c r="AL502" i="1"/>
  <c r="AK502" i="1"/>
  <c r="AJ502" i="1"/>
  <c r="AI502" i="1"/>
  <c r="AH502" i="1"/>
  <c r="T502" i="1"/>
  <c r="AF502" i="1" s="1"/>
  <c r="K502" i="1"/>
  <c r="J502" i="1"/>
  <c r="AM501" i="1"/>
  <c r="AL501" i="1"/>
  <c r="AK501" i="1"/>
  <c r="AJ501" i="1"/>
  <c r="AI501" i="1"/>
  <c r="AH501" i="1"/>
  <c r="T501" i="1"/>
  <c r="AF501" i="1" s="1"/>
  <c r="K501" i="1"/>
  <c r="J501" i="1"/>
  <c r="AM500" i="1"/>
  <c r="AL500" i="1"/>
  <c r="AK500" i="1"/>
  <c r="AJ500" i="1"/>
  <c r="AI500" i="1"/>
  <c r="AH500" i="1"/>
  <c r="T500" i="1"/>
  <c r="AF500" i="1" s="1"/>
  <c r="K500" i="1"/>
  <c r="J500" i="1"/>
  <c r="AM499" i="1"/>
  <c r="AL499" i="1"/>
  <c r="AK499" i="1"/>
  <c r="AJ499" i="1"/>
  <c r="AI499" i="1"/>
  <c r="AH499" i="1"/>
  <c r="T499" i="1"/>
  <c r="AF499" i="1" s="1"/>
  <c r="K499" i="1"/>
  <c r="J499" i="1"/>
  <c r="AM498" i="1"/>
  <c r="AL498" i="1"/>
  <c r="AK498" i="1"/>
  <c r="AJ498" i="1"/>
  <c r="AI498" i="1"/>
  <c r="AH498" i="1"/>
  <c r="T498" i="1"/>
  <c r="AF498" i="1" s="1"/>
  <c r="K498" i="1"/>
  <c r="J498" i="1"/>
  <c r="AM497" i="1"/>
  <c r="AL497" i="1"/>
  <c r="AK497" i="1"/>
  <c r="AJ497" i="1"/>
  <c r="AI497" i="1"/>
  <c r="AH497" i="1"/>
  <c r="AF497" i="1"/>
  <c r="T497" i="1"/>
  <c r="K497" i="1"/>
  <c r="J497" i="1"/>
  <c r="AM496" i="1"/>
  <c r="AL496" i="1"/>
  <c r="AK496" i="1"/>
  <c r="AJ496" i="1"/>
  <c r="AI496" i="1"/>
  <c r="AH496" i="1"/>
  <c r="T496" i="1"/>
  <c r="AF496" i="1" s="1"/>
  <c r="K496" i="1"/>
  <c r="J496" i="1"/>
  <c r="AM495" i="1"/>
  <c r="AL495" i="1"/>
  <c r="AK495" i="1"/>
  <c r="AJ495" i="1"/>
  <c r="AI495" i="1"/>
  <c r="AH495" i="1"/>
  <c r="T495" i="1"/>
  <c r="AF495" i="1" s="1"/>
  <c r="K495" i="1"/>
  <c r="J495" i="1"/>
  <c r="AM494" i="1"/>
  <c r="AL494" i="1"/>
  <c r="AK494" i="1"/>
  <c r="AJ494" i="1"/>
  <c r="AI494" i="1"/>
  <c r="AH494" i="1"/>
  <c r="T494" i="1"/>
  <c r="AF494" i="1" s="1"/>
  <c r="K494" i="1"/>
  <c r="J494" i="1"/>
  <c r="AM493" i="1"/>
  <c r="AL493" i="1"/>
  <c r="AK493" i="1"/>
  <c r="AJ493" i="1"/>
  <c r="AI493" i="1"/>
  <c r="AH493" i="1"/>
  <c r="T493" i="1"/>
  <c r="AF493" i="1" s="1"/>
  <c r="K493" i="1"/>
  <c r="J493" i="1"/>
  <c r="AM492" i="1"/>
  <c r="AL492" i="1"/>
  <c r="AK492" i="1"/>
  <c r="AJ492" i="1"/>
  <c r="AI492" i="1"/>
  <c r="AH492" i="1"/>
  <c r="T492" i="1"/>
  <c r="AF492" i="1" s="1"/>
  <c r="K492" i="1"/>
  <c r="J492" i="1"/>
  <c r="AM491" i="1"/>
  <c r="AL491" i="1"/>
  <c r="AK491" i="1"/>
  <c r="AJ491" i="1"/>
  <c r="AI491" i="1"/>
  <c r="AH491" i="1"/>
  <c r="T491" i="1"/>
  <c r="AF491" i="1" s="1"/>
  <c r="K491" i="1"/>
  <c r="J491" i="1"/>
  <c r="AM490" i="1"/>
  <c r="AL490" i="1"/>
  <c r="AK490" i="1"/>
  <c r="AJ490" i="1"/>
  <c r="AI490" i="1"/>
  <c r="AH490" i="1"/>
  <c r="T490" i="1"/>
  <c r="AF490" i="1" s="1"/>
  <c r="K490" i="1"/>
  <c r="J490" i="1"/>
  <c r="AM489" i="1"/>
  <c r="AL489" i="1"/>
  <c r="AK489" i="1"/>
  <c r="AJ489" i="1"/>
  <c r="AI489" i="1"/>
  <c r="AH489" i="1"/>
  <c r="AF489" i="1"/>
  <c r="T489" i="1"/>
  <c r="K489" i="1"/>
  <c r="J489" i="1"/>
  <c r="AM488" i="1"/>
  <c r="AL488" i="1"/>
  <c r="AK488" i="1"/>
  <c r="AJ488" i="1"/>
  <c r="AI488" i="1"/>
  <c r="AH488" i="1"/>
  <c r="T488" i="1"/>
  <c r="AF488" i="1" s="1"/>
  <c r="K488" i="1"/>
  <c r="J488" i="1"/>
  <c r="AM487" i="1"/>
  <c r="AL487" i="1"/>
  <c r="AK487" i="1"/>
  <c r="AJ487" i="1"/>
  <c r="AI487" i="1"/>
  <c r="AH487" i="1"/>
  <c r="T487" i="1"/>
  <c r="AF487" i="1" s="1"/>
  <c r="K487" i="1"/>
  <c r="J487" i="1"/>
  <c r="AM486" i="1"/>
  <c r="AL486" i="1"/>
  <c r="AK486" i="1"/>
  <c r="AJ486" i="1"/>
  <c r="AI486" i="1"/>
  <c r="AH486" i="1"/>
  <c r="T486" i="1"/>
  <c r="AF486" i="1" s="1"/>
  <c r="K486" i="1"/>
  <c r="J486" i="1"/>
  <c r="AM485" i="1"/>
  <c r="AL485" i="1"/>
  <c r="AK485" i="1"/>
  <c r="AJ485" i="1"/>
  <c r="AI485" i="1"/>
  <c r="AH485" i="1"/>
  <c r="AF485" i="1"/>
  <c r="T485" i="1"/>
  <c r="K485" i="1"/>
  <c r="J485" i="1"/>
  <c r="AM484" i="1"/>
  <c r="AL484" i="1"/>
  <c r="AK484" i="1"/>
  <c r="AJ484" i="1"/>
  <c r="AI484" i="1"/>
  <c r="AH484" i="1"/>
  <c r="T484" i="1"/>
  <c r="AF484" i="1" s="1"/>
  <c r="K484" i="1"/>
  <c r="J484" i="1"/>
  <c r="AM483" i="1"/>
  <c r="AL483" i="1"/>
  <c r="AK483" i="1"/>
  <c r="AJ483" i="1"/>
  <c r="AI483" i="1"/>
  <c r="AH483" i="1"/>
  <c r="T483" i="1"/>
  <c r="AF483" i="1" s="1"/>
  <c r="K483" i="1"/>
  <c r="J483" i="1"/>
  <c r="AM482" i="1"/>
  <c r="AL482" i="1"/>
  <c r="AK482" i="1"/>
  <c r="AJ482" i="1"/>
  <c r="AI482" i="1"/>
  <c r="AH482" i="1"/>
  <c r="T482" i="1"/>
  <c r="AF482" i="1" s="1"/>
  <c r="K482" i="1"/>
  <c r="J482" i="1"/>
  <c r="AM481" i="1"/>
  <c r="AL481" i="1"/>
  <c r="AK481" i="1"/>
  <c r="AJ481" i="1"/>
  <c r="AI481" i="1"/>
  <c r="AH481" i="1"/>
  <c r="T481" i="1"/>
  <c r="AF481" i="1" s="1"/>
  <c r="K481" i="1"/>
  <c r="J481" i="1"/>
  <c r="AM480" i="1"/>
  <c r="AL480" i="1"/>
  <c r="AK480" i="1"/>
  <c r="AJ480" i="1"/>
  <c r="AI480" i="1"/>
  <c r="AH480" i="1"/>
  <c r="T480" i="1"/>
  <c r="AF480" i="1" s="1"/>
  <c r="K480" i="1"/>
  <c r="J480" i="1"/>
  <c r="AM479" i="1"/>
  <c r="AL479" i="1"/>
  <c r="AK479" i="1"/>
  <c r="AJ479" i="1"/>
  <c r="AI479" i="1"/>
  <c r="AH479" i="1"/>
  <c r="T479" i="1"/>
  <c r="AF479" i="1" s="1"/>
  <c r="K479" i="1"/>
  <c r="J479" i="1"/>
  <c r="AM478" i="1"/>
  <c r="AL478" i="1"/>
  <c r="AK478" i="1"/>
  <c r="AJ478" i="1"/>
  <c r="AI478" i="1"/>
  <c r="AH478" i="1"/>
  <c r="T478" i="1"/>
  <c r="AF478" i="1" s="1"/>
  <c r="K478" i="1"/>
  <c r="J478" i="1"/>
  <c r="AM477" i="1"/>
  <c r="AL477" i="1"/>
  <c r="AK477" i="1"/>
  <c r="AJ477" i="1"/>
  <c r="AI477" i="1"/>
  <c r="AH477" i="1"/>
  <c r="T477" i="1"/>
  <c r="AF477" i="1" s="1"/>
  <c r="K477" i="1"/>
  <c r="J477" i="1"/>
  <c r="AM476" i="1"/>
  <c r="AL476" i="1"/>
  <c r="AK476" i="1"/>
  <c r="AJ476" i="1"/>
  <c r="AI476" i="1"/>
  <c r="AH476" i="1"/>
  <c r="T476" i="1"/>
  <c r="AF476" i="1" s="1"/>
  <c r="K476" i="1"/>
  <c r="J476" i="1"/>
  <c r="AM475" i="1"/>
  <c r="AL475" i="1"/>
  <c r="AK475" i="1"/>
  <c r="AJ475" i="1"/>
  <c r="AI475" i="1"/>
  <c r="AH475" i="1"/>
  <c r="T475" i="1"/>
  <c r="AF475" i="1" s="1"/>
  <c r="K475" i="1"/>
  <c r="J475" i="1"/>
  <c r="AM474" i="1"/>
  <c r="AL474" i="1"/>
  <c r="AK474" i="1"/>
  <c r="AJ474" i="1"/>
  <c r="AI474" i="1"/>
  <c r="AH474" i="1"/>
  <c r="T474" i="1"/>
  <c r="AF474" i="1" s="1"/>
  <c r="K474" i="1"/>
  <c r="J474" i="1"/>
  <c r="AM473" i="1"/>
  <c r="AL473" i="1"/>
  <c r="AK473" i="1"/>
  <c r="AJ473" i="1"/>
  <c r="AI473" i="1"/>
  <c r="AH473" i="1"/>
  <c r="AF473" i="1"/>
  <c r="T473" i="1"/>
  <c r="K473" i="1"/>
  <c r="J473" i="1"/>
  <c r="AM472" i="1"/>
  <c r="AL472" i="1"/>
  <c r="AK472" i="1"/>
  <c r="AJ472" i="1"/>
  <c r="AI472" i="1"/>
  <c r="AH472" i="1"/>
  <c r="T472" i="1"/>
  <c r="AF472" i="1" s="1"/>
  <c r="K472" i="1"/>
  <c r="J472" i="1"/>
  <c r="AM471" i="1"/>
  <c r="AL471" i="1"/>
  <c r="AK471" i="1"/>
  <c r="AJ471" i="1"/>
  <c r="AI471" i="1"/>
  <c r="AH471" i="1"/>
  <c r="T471" i="1"/>
  <c r="AF471" i="1" s="1"/>
  <c r="K471" i="1"/>
  <c r="J471" i="1"/>
  <c r="AM470" i="1"/>
  <c r="AL470" i="1"/>
  <c r="AK470" i="1"/>
  <c r="AJ470" i="1"/>
  <c r="AI470" i="1"/>
  <c r="AH470" i="1"/>
  <c r="T470" i="1"/>
  <c r="AF470" i="1" s="1"/>
  <c r="K470" i="1"/>
  <c r="J470" i="1"/>
  <c r="AM469" i="1"/>
  <c r="AL469" i="1"/>
  <c r="AK469" i="1"/>
  <c r="AJ469" i="1"/>
  <c r="AI469" i="1"/>
  <c r="AH469" i="1"/>
  <c r="AF469" i="1"/>
  <c r="T469" i="1"/>
  <c r="K469" i="1"/>
  <c r="J469" i="1"/>
  <c r="AM468" i="1"/>
  <c r="AL468" i="1"/>
  <c r="AK468" i="1"/>
  <c r="AJ468" i="1"/>
  <c r="AI468" i="1"/>
  <c r="AH468" i="1"/>
  <c r="T468" i="1"/>
  <c r="AF468" i="1" s="1"/>
  <c r="K468" i="1"/>
  <c r="J468" i="1"/>
  <c r="AM467" i="1"/>
  <c r="AL467" i="1"/>
  <c r="AK467" i="1"/>
  <c r="AJ467" i="1"/>
  <c r="AI467" i="1"/>
  <c r="AH467" i="1"/>
  <c r="T467" i="1"/>
  <c r="AF467" i="1" s="1"/>
  <c r="K467" i="1"/>
  <c r="J467" i="1"/>
  <c r="AM466" i="1"/>
  <c r="AL466" i="1"/>
  <c r="AK466" i="1"/>
  <c r="AJ466" i="1"/>
  <c r="AI466" i="1"/>
  <c r="AH466" i="1"/>
  <c r="T466" i="1"/>
  <c r="AF466" i="1" s="1"/>
  <c r="K466" i="1"/>
  <c r="J466" i="1"/>
  <c r="AM465" i="1"/>
  <c r="AL465" i="1"/>
  <c r="AK465" i="1"/>
  <c r="AJ465" i="1"/>
  <c r="AI465" i="1"/>
  <c r="AH465" i="1"/>
  <c r="AF465" i="1"/>
  <c r="T465" i="1"/>
  <c r="K465" i="1"/>
  <c r="J465" i="1"/>
  <c r="AM464" i="1"/>
  <c r="AL464" i="1"/>
  <c r="AK464" i="1"/>
  <c r="AJ464" i="1"/>
  <c r="AI464" i="1"/>
  <c r="AH464" i="1"/>
  <c r="T464" i="1"/>
  <c r="AF464" i="1" s="1"/>
  <c r="K464" i="1"/>
  <c r="J464" i="1"/>
  <c r="AM463" i="1"/>
  <c r="AL463" i="1"/>
  <c r="AK463" i="1"/>
  <c r="AJ463" i="1"/>
  <c r="AI463" i="1"/>
  <c r="AH463" i="1"/>
  <c r="T463" i="1"/>
  <c r="AF463" i="1" s="1"/>
  <c r="K463" i="1"/>
  <c r="J463" i="1"/>
  <c r="AM462" i="1"/>
  <c r="AL462" i="1"/>
  <c r="AK462" i="1"/>
  <c r="AJ462" i="1"/>
  <c r="AI462" i="1"/>
  <c r="AH462" i="1"/>
  <c r="T462" i="1"/>
  <c r="AF462" i="1" s="1"/>
  <c r="K462" i="1"/>
  <c r="J462" i="1"/>
  <c r="AM461" i="1"/>
  <c r="AL461" i="1"/>
  <c r="AK461" i="1"/>
  <c r="AJ461" i="1"/>
  <c r="AI461" i="1"/>
  <c r="AH461" i="1"/>
  <c r="T461" i="1"/>
  <c r="AF461" i="1" s="1"/>
  <c r="K461" i="1"/>
  <c r="J461" i="1"/>
  <c r="AM460" i="1"/>
  <c r="AL460" i="1"/>
  <c r="AK460" i="1"/>
  <c r="AJ460" i="1"/>
  <c r="AI460" i="1"/>
  <c r="AH460" i="1"/>
  <c r="T460" i="1"/>
  <c r="AF460" i="1" s="1"/>
  <c r="K460" i="1"/>
  <c r="J460" i="1"/>
  <c r="AM459" i="1"/>
  <c r="AL459" i="1"/>
  <c r="AK459" i="1"/>
  <c r="AJ459" i="1"/>
  <c r="AI459" i="1"/>
  <c r="AH459" i="1"/>
  <c r="T459" i="1"/>
  <c r="AF459" i="1" s="1"/>
  <c r="K459" i="1"/>
  <c r="J459" i="1"/>
  <c r="AM458" i="1"/>
  <c r="AL458" i="1"/>
  <c r="AK458" i="1"/>
  <c r="AJ458" i="1"/>
  <c r="AI458" i="1"/>
  <c r="AH458" i="1"/>
  <c r="T458" i="1"/>
  <c r="AF458" i="1" s="1"/>
  <c r="K458" i="1"/>
  <c r="J458" i="1"/>
  <c r="AM457" i="1"/>
  <c r="AL457" i="1"/>
  <c r="AK457" i="1"/>
  <c r="AJ457" i="1"/>
  <c r="AI457" i="1"/>
  <c r="AH457" i="1"/>
  <c r="T457" i="1"/>
  <c r="AF457" i="1" s="1"/>
  <c r="K457" i="1"/>
  <c r="J457" i="1"/>
  <c r="AM456" i="1"/>
  <c r="AL456" i="1"/>
  <c r="AK456" i="1"/>
  <c r="AJ456" i="1"/>
  <c r="AI456" i="1"/>
  <c r="AH456" i="1"/>
  <c r="T456" i="1"/>
  <c r="AF456" i="1" s="1"/>
  <c r="K456" i="1"/>
  <c r="J456" i="1"/>
  <c r="AM455" i="1"/>
  <c r="AL455" i="1"/>
  <c r="AK455" i="1"/>
  <c r="AJ455" i="1"/>
  <c r="AI455" i="1"/>
  <c r="AH455" i="1"/>
  <c r="T455" i="1"/>
  <c r="AF455" i="1" s="1"/>
  <c r="K455" i="1"/>
  <c r="J455" i="1"/>
  <c r="AM454" i="1"/>
  <c r="AL454" i="1"/>
  <c r="AK454" i="1"/>
  <c r="AJ454" i="1"/>
  <c r="AI454" i="1"/>
  <c r="AH454" i="1"/>
  <c r="T454" i="1"/>
  <c r="AF454" i="1" s="1"/>
  <c r="K454" i="1"/>
  <c r="J454" i="1"/>
  <c r="AM453" i="1"/>
  <c r="AL453" i="1"/>
  <c r="AK453" i="1"/>
  <c r="AJ453" i="1"/>
  <c r="AI453" i="1"/>
  <c r="AH453" i="1"/>
  <c r="AF453" i="1"/>
  <c r="T453" i="1"/>
  <c r="K453" i="1"/>
  <c r="J453" i="1"/>
  <c r="AM452" i="1"/>
  <c r="AL452" i="1"/>
  <c r="AK452" i="1"/>
  <c r="AJ452" i="1"/>
  <c r="AI452" i="1"/>
  <c r="AH452" i="1"/>
  <c r="T452" i="1"/>
  <c r="AF452" i="1" s="1"/>
  <c r="K452" i="1"/>
  <c r="J452" i="1"/>
  <c r="AM451" i="1"/>
  <c r="AL451" i="1"/>
  <c r="AK451" i="1"/>
  <c r="AJ451" i="1"/>
  <c r="AI451" i="1"/>
  <c r="AH451" i="1"/>
  <c r="T451" i="1"/>
  <c r="AF451" i="1" s="1"/>
  <c r="K451" i="1"/>
  <c r="J451" i="1"/>
  <c r="AM450" i="1"/>
  <c r="AL450" i="1"/>
  <c r="AK450" i="1"/>
  <c r="AJ450" i="1"/>
  <c r="AI450" i="1"/>
  <c r="AH450" i="1"/>
  <c r="T450" i="1"/>
  <c r="AF450" i="1" s="1"/>
  <c r="K450" i="1"/>
  <c r="J450" i="1"/>
  <c r="AM449" i="1"/>
  <c r="AL449" i="1"/>
  <c r="AK449" i="1"/>
  <c r="AJ449" i="1"/>
  <c r="AI449" i="1"/>
  <c r="AH449" i="1"/>
  <c r="AF449" i="1"/>
  <c r="T449" i="1"/>
  <c r="K449" i="1"/>
  <c r="J449" i="1"/>
  <c r="AM448" i="1"/>
  <c r="AL448" i="1"/>
  <c r="AK448" i="1"/>
  <c r="AJ448" i="1"/>
  <c r="AI448" i="1"/>
  <c r="AH448" i="1"/>
  <c r="T448" i="1"/>
  <c r="AF448" i="1" s="1"/>
  <c r="K448" i="1"/>
  <c r="J448" i="1"/>
  <c r="AM447" i="1"/>
  <c r="AL447" i="1"/>
  <c r="AK447" i="1"/>
  <c r="AJ447" i="1"/>
  <c r="AI447" i="1"/>
  <c r="AH447" i="1"/>
  <c r="T447" i="1"/>
  <c r="AF447" i="1" s="1"/>
  <c r="K447" i="1"/>
  <c r="J447" i="1"/>
  <c r="AM446" i="1"/>
  <c r="AL446" i="1"/>
  <c r="AK446" i="1"/>
  <c r="AJ446" i="1"/>
  <c r="AI446" i="1"/>
  <c r="AH446" i="1"/>
  <c r="T446" i="1"/>
  <c r="AF446" i="1" s="1"/>
  <c r="K446" i="1"/>
  <c r="J446" i="1"/>
  <c r="AM445" i="1"/>
  <c r="AL445" i="1"/>
  <c r="AK445" i="1"/>
  <c r="AJ445" i="1"/>
  <c r="AI445" i="1"/>
  <c r="AH445" i="1"/>
  <c r="T445" i="1"/>
  <c r="AF445" i="1" s="1"/>
  <c r="K445" i="1"/>
  <c r="J445" i="1"/>
  <c r="AM444" i="1"/>
  <c r="AL444" i="1"/>
  <c r="AK444" i="1"/>
  <c r="AJ444" i="1"/>
  <c r="AI444" i="1"/>
  <c r="AH444" i="1"/>
  <c r="T444" i="1"/>
  <c r="AF444" i="1" s="1"/>
  <c r="K444" i="1"/>
  <c r="J444" i="1"/>
  <c r="AM443" i="1"/>
  <c r="AL443" i="1"/>
  <c r="AK443" i="1"/>
  <c r="AJ443" i="1"/>
  <c r="AI443" i="1"/>
  <c r="AH443" i="1"/>
  <c r="T443" i="1"/>
  <c r="AF443" i="1" s="1"/>
  <c r="K443" i="1"/>
  <c r="J443" i="1"/>
  <c r="AM442" i="1"/>
  <c r="AL442" i="1"/>
  <c r="AK442" i="1"/>
  <c r="AJ442" i="1"/>
  <c r="AI442" i="1"/>
  <c r="AH442" i="1"/>
  <c r="T442" i="1"/>
  <c r="AF442" i="1" s="1"/>
  <c r="K442" i="1"/>
  <c r="J442" i="1"/>
  <c r="AM441" i="1"/>
  <c r="AL441" i="1"/>
  <c r="AK441" i="1"/>
  <c r="AJ441" i="1"/>
  <c r="AI441" i="1"/>
  <c r="AH441" i="1"/>
  <c r="T441" i="1"/>
  <c r="AF441" i="1" s="1"/>
  <c r="K441" i="1"/>
  <c r="J441" i="1"/>
  <c r="AM440" i="1"/>
  <c r="AL440" i="1"/>
  <c r="AK440" i="1"/>
  <c r="AJ440" i="1"/>
  <c r="AI440" i="1"/>
  <c r="AH440" i="1"/>
  <c r="T440" i="1"/>
  <c r="AF440" i="1" s="1"/>
  <c r="K440" i="1"/>
  <c r="J440" i="1"/>
  <c r="AM439" i="1"/>
  <c r="AL439" i="1"/>
  <c r="AK439" i="1"/>
  <c r="AJ439" i="1"/>
  <c r="AI439" i="1"/>
  <c r="AH439" i="1"/>
  <c r="T439" i="1"/>
  <c r="AF439" i="1" s="1"/>
  <c r="K439" i="1"/>
  <c r="J439" i="1"/>
  <c r="AM438" i="1"/>
  <c r="AL438" i="1"/>
  <c r="AK438" i="1"/>
  <c r="AJ438" i="1"/>
  <c r="AI438" i="1"/>
  <c r="AH438" i="1"/>
  <c r="T438" i="1"/>
  <c r="AF438" i="1" s="1"/>
  <c r="K438" i="1"/>
  <c r="J438" i="1"/>
  <c r="AM437" i="1"/>
  <c r="AL437" i="1"/>
  <c r="AK437" i="1"/>
  <c r="AJ437" i="1"/>
  <c r="AI437" i="1"/>
  <c r="AH437" i="1"/>
  <c r="T437" i="1"/>
  <c r="AF437" i="1" s="1"/>
  <c r="K437" i="1"/>
  <c r="J437" i="1"/>
  <c r="AM436" i="1"/>
  <c r="AL436" i="1"/>
  <c r="AK436" i="1"/>
  <c r="AJ436" i="1"/>
  <c r="AI436" i="1"/>
  <c r="AH436" i="1"/>
  <c r="T436" i="1"/>
  <c r="AF436" i="1" s="1"/>
  <c r="K436" i="1"/>
  <c r="J436" i="1"/>
  <c r="AM435" i="1"/>
  <c r="AL435" i="1"/>
  <c r="AK435" i="1"/>
  <c r="AJ435" i="1"/>
  <c r="AI435" i="1"/>
  <c r="AH435" i="1"/>
  <c r="T435" i="1"/>
  <c r="AF435" i="1" s="1"/>
  <c r="K435" i="1"/>
  <c r="J435" i="1"/>
  <c r="AM434" i="1"/>
  <c r="AL434" i="1"/>
  <c r="AK434" i="1"/>
  <c r="AJ434" i="1"/>
  <c r="AI434" i="1"/>
  <c r="AH434" i="1"/>
  <c r="T434" i="1"/>
  <c r="AF434" i="1" s="1"/>
  <c r="K434" i="1"/>
  <c r="J434" i="1"/>
  <c r="AM433" i="1"/>
  <c r="AL433" i="1"/>
  <c r="AK433" i="1"/>
  <c r="AJ433" i="1"/>
  <c r="AI433" i="1"/>
  <c r="AH433" i="1"/>
  <c r="AF433" i="1"/>
  <c r="T433" i="1"/>
  <c r="K433" i="1"/>
  <c r="J433" i="1"/>
  <c r="AM432" i="1"/>
  <c r="AL432" i="1"/>
  <c r="AK432" i="1"/>
  <c r="AJ432" i="1"/>
  <c r="AI432" i="1"/>
  <c r="AH432" i="1"/>
  <c r="T432" i="1"/>
  <c r="AF432" i="1" s="1"/>
  <c r="K432" i="1"/>
  <c r="J432" i="1"/>
  <c r="AM431" i="1"/>
  <c r="AL431" i="1"/>
  <c r="AK431" i="1"/>
  <c r="AJ431" i="1"/>
  <c r="AI431" i="1"/>
  <c r="AH431" i="1"/>
  <c r="T431" i="1"/>
  <c r="AF431" i="1" s="1"/>
  <c r="K431" i="1"/>
  <c r="J431" i="1"/>
  <c r="AM430" i="1"/>
  <c r="AL430" i="1"/>
  <c r="AK430" i="1"/>
  <c r="AJ430" i="1"/>
  <c r="AI430" i="1"/>
  <c r="AH430" i="1"/>
  <c r="T430" i="1"/>
  <c r="AF430" i="1" s="1"/>
  <c r="K430" i="1"/>
  <c r="J430" i="1"/>
  <c r="AM429" i="1"/>
  <c r="AL429" i="1"/>
  <c r="AK429" i="1"/>
  <c r="AJ429" i="1"/>
  <c r="AI429" i="1"/>
  <c r="AH429" i="1"/>
  <c r="T429" i="1"/>
  <c r="AF429" i="1" s="1"/>
  <c r="K429" i="1"/>
  <c r="J429" i="1"/>
  <c r="AM428" i="1"/>
  <c r="AL428" i="1"/>
  <c r="AK428" i="1"/>
  <c r="AJ428" i="1"/>
  <c r="AI428" i="1"/>
  <c r="AH428" i="1"/>
  <c r="T428" i="1"/>
  <c r="AF428" i="1" s="1"/>
  <c r="K428" i="1"/>
  <c r="J428" i="1"/>
  <c r="AM427" i="1"/>
  <c r="AL427" i="1"/>
  <c r="AK427" i="1"/>
  <c r="AJ427" i="1"/>
  <c r="AI427" i="1"/>
  <c r="AH427" i="1"/>
  <c r="T427" i="1"/>
  <c r="AF427" i="1" s="1"/>
  <c r="K427" i="1"/>
  <c r="J427" i="1"/>
  <c r="AM426" i="1"/>
  <c r="AL426" i="1"/>
  <c r="AK426" i="1"/>
  <c r="AJ426" i="1"/>
  <c r="AI426" i="1"/>
  <c r="AH426" i="1"/>
  <c r="T426" i="1"/>
  <c r="AF426" i="1" s="1"/>
  <c r="K426" i="1"/>
  <c r="J426" i="1"/>
  <c r="AM425" i="1"/>
  <c r="AL425" i="1"/>
  <c r="AK425" i="1"/>
  <c r="AJ425" i="1"/>
  <c r="AI425" i="1"/>
  <c r="AH425" i="1"/>
  <c r="AF425" i="1"/>
  <c r="T425" i="1"/>
  <c r="K425" i="1"/>
  <c r="J425" i="1"/>
  <c r="AM424" i="1"/>
  <c r="AL424" i="1"/>
  <c r="AK424" i="1"/>
  <c r="AJ424" i="1"/>
  <c r="AI424" i="1"/>
  <c r="AH424" i="1"/>
  <c r="T424" i="1"/>
  <c r="AF424" i="1" s="1"/>
  <c r="K424" i="1"/>
  <c r="J424" i="1"/>
  <c r="AM423" i="1"/>
  <c r="AL423" i="1"/>
  <c r="AK423" i="1"/>
  <c r="AJ423" i="1"/>
  <c r="AI423" i="1"/>
  <c r="AH423" i="1"/>
  <c r="T423" i="1"/>
  <c r="AF423" i="1" s="1"/>
  <c r="K423" i="1"/>
  <c r="J423" i="1"/>
  <c r="AM422" i="1"/>
  <c r="AL422" i="1"/>
  <c r="AK422" i="1"/>
  <c r="AJ422" i="1"/>
  <c r="AI422" i="1"/>
  <c r="AH422" i="1"/>
  <c r="T422" i="1"/>
  <c r="AF422" i="1" s="1"/>
  <c r="K422" i="1"/>
  <c r="J422" i="1"/>
  <c r="AM421" i="1"/>
  <c r="AL421" i="1"/>
  <c r="AK421" i="1"/>
  <c r="AJ421" i="1"/>
  <c r="AI421" i="1"/>
  <c r="AH421" i="1"/>
  <c r="T421" i="1"/>
  <c r="AF421" i="1" s="1"/>
  <c r="K421" i="1"/>
  <c r="J421" i="1"/>
  <c r="AM420" i="1"/>
  <c r="AL420" i="1"/>
  <c r="AK420" i="1"/>
  <c r="AJ420" i="1"/>
  <c r="AI420" i="1"/>
  <c r="AH420" i="1"/>
  <c r="T420" i="1"/>
  <c r="AF420" i="1" s="1"/>
  <c r="K420" i="1"/>
  <c r="J420" i="1"/>
  <c r="AM419" i="1"/>
  <c r="AL419" i="1"/>
  <c r="AK419" i="1"/>
  <c r="AJ419" i="1"/>
  <c r="AI419" i="1"/>
  <c r="AH419" i="1"/>
  <c r="T419" i="1"/>
  <c r="AF419" i="1" s="1"/>
  <c r="K419" i="1"/>
  <c r="J419" i="1"/>
  <c r="AM418" i="1"/>
  <c r="AL418" i="1"/>
  <c r="AK418" i="1"/>
  <c r="AJ418" i="1"/>
  <c r="AI418" i="1"/>
  <c r="AH418" i="1"/>
  <c r="T418" i="1"/>
  <c r="AF418" i="1" s="1"/>
  <c r="K418" i="1"/>
  <c r="J418" i="1"/>
  <c r="AM417" i="1"/>
  <c r="AL417" i="1"/>
  <c r="AK417" i="1"/>
  <c r="AJ417" i="1"/>
  <c r="AI417" i="1"/>
  <c r="AH417" i="1"/>
  <c r="T417" i="1"/>
  <c r="AF417" i="1" s="1"/>
  <c r="K417" i="1"/>
  <c r="J417" i="1"/>
  <c r="AM416" i="1"/>
  <c r="AL416" i="1"/>
  <c r="AK416" i="1"/>
  <c r="AJ416" i="1"/>
  <c r="AI416" i="1"/>
  <c r="AH416" i="1"/>
  <c r="T416" i="1"/>
  <c r="AF416" i="1" s="1"/>
  <c r="K416" i="1"/>
  <c r="J416" i="1"/>
  <c r="AM415" i="1"/>
  <c r="AL415" i="1"/>
  <c r="AK415" i="1"/>
  <c r="AJ415" i="1"/>
  <c r="AI415" i="1"/>
  <c r="AH415" i="1"/>
  <c r="T415" i="1"/>
  <c r="AF415" i="1" s="1"/>
  <c r="K415" i="1"/>
  <c r="J415" i="1"/>
  <c r="AM414" i="1"/>
  <c r="AL414" i="1"/>
  <c r="AK414" i="1"/>
  <c r="AJ414" i="1"/>
  <c r="AI414" i="1"/>
  <c r="AH414" i="1"/>
  <c r="T414" i="1"/>
  <c r="AF414" i="1" s="1"/>
  <c r="K414" i="1"/>
  <c r="J414" i="1"/>
  <c r="AM413" i="1"/>
  <c r="AL413" i="1"/>
  <c r="AK413" i="1"/>
  <c r="AJ413" i="1"/>
  <c r="AI413" i="1"/>
  <c r="AH413" i="1"/>
  <c r="T413" i="1"/>
  <c r="AF413" i="1" s="1"/>
  <c r="K413" i="1"/>
  <c r="J413" i="1"/>
  <c r="AM412" i="1"/>
  <c r="AL412" i="1"/>
  <c r="AK412" i="1"/>
  <c r="AJ412" i="1"/>
  <c r="AI412" i="1"/>
  <c r="AH412" i="1"/>
  <c r="T412" i="1"/>
  <c r="AF412" i="1" s="1"/>
  <c r="K412" i="1"/>
  <c r="J412" i="1"/>
  <c r="AM411" i="1"/>
  <c r="AL411" i="1"/>
  <c r="AK411" i="1"/>
  <c r="AJ411" i="1"/>
  <c r="AI411" i="1"/>
  <c r="AH411" i="1"/>
  <c r="T411" i="1"/>
  <c r="AF411" i="1" s="1"/>
  <c r="K411" i="1"/>
  <c r="J411" i="1"/>
  <c r="AM410" i="1"/>
  <c r="AL410" i="1"/>
  <c r="AK410" i="1"/>
  <c r="AJ410" i="1"/>
  <c r="AI410" i="1"/>
  <c r="AH410" i="1"/>
  <c r="T410" i="1"/>
  <c r="AF410" i="1" s="1"/>
  <c r="K410" i="1"/>
  <c r="J410" i="1"/>
  <c r="AM409" i="1"/>
  <c r="AL409" i="1"/>
  <c r="AK409" i="1"/>
  <c r="AJ409" i="1"/>
  <c r="AI409" i="1"/>
  <c r="AH409" i="1"/>
  <c r="AF409" i="1"/>
  <c r="T409" i="1"/>
  <c r="K409" i="1"/>
  <c r="J409" i="1"/>
  <c r="AM408" i="1"/>
  <c r="AL408" i="1"/>
  <c r="AK408" i="1"/>
  <c r="AJ408" i="1"/>
  <c r="AI408" i="1"/>
  <c r="AH408" i="1"/>
  <c r="T408" i="1"/>
  <c r="AF408" i="1" s="1"/>
  <c r="K408" i="1"/>
  <c r="J408" i="1"/>
  <c r="AM407" i="1"/>
  <c r="AL407" i="1"/>
  <c r="AK407" i="1"/>
  <c r="AJ407" i="1"/>
  <c r="AI407" i="1"/>
  <c r="AH407" i="1"/>
  <c r="T407" i="1"/>
  <c r="AF407" i="1" s="1"/>
  <c r="K407" i="1"/>
  <c r="J407" i="1"/>
  <c r="AM406" i="1"/>
  <c r="AL406" i="1"/>
  <c r="AK406" i="1"/>
  <c r="AJ406" i="1"/>
  <c r="AI406" i="1"/>
  <c r="AH406" i="1"/>
  <c r="T406" i="1"/>
  <c r="AF406" i="1" s="1"/>
  <c r="K406" i="1"/>
  <c r="J406" i="1"/>
  <c r="AM405" i="1"/>
  <c r="AL405" i="1"/>
  <c r="AK405" i="1"/>
  <c r="AJ405" i="1"/>
  <c r="AI405" i="1"/>
  <c r="AH405" i="1"/>
  <c r="AF405" i="1"/>
  <c r="T405" i="1"/>
  <c r="K405" i="1"/>
  <c r="J405" i="1"/>
  <c r="AM404" i="1"/>
  <c r="AL404" i="1"/>
  <c r="AK404" i="1"/>
  <c r="AJ404" i="1"/>
  <c r="AI404" i="1"/>
  <c r="AH404" i="1"/>
  <c r="T404" i="1"/>
  <c r="AF404" i="1" s="1"/>
  <c r="K404" i="1"/>
  <c r="J404" i="1"/>
  <c r="AM403" i="1"/>
  <c r="AL403" i="1"/>
  <c r="AK403" i="1"/>
  <c r="AJ403" i="1"/>
  <c r="AI403" i="1"/>
  <c r="AH403" i="1"/>
  <c r="T403" i="1"/>
  <c r="AF403" i="1" s="1"/>
  <c r="K403" i="1"/>
  <c r="J403" i="1"/>
  <c r="AM402" i="1"/>
  <c r="AL402" i="1"/>
  <c r="AK402" i="1"/>
  <c r="AJ402" i="1"/>
  <c r="AI402" i="1"/>
  <c r="AH402" i="1"/>
  <c r="T402" i="1"/>
  <c r="AF402" i="1" s="1"/>
  <c r="K402" i="1"/>
  <c r="J402" i="1"/>
  <c r="AM401" i="1"/>
  <c r="AL401" i="1"/>
  <c r="AK401" i="1"/>
  <c r="AJ401" i="1"/>
  <c r="AI401" i="1"/>
  <c r="AH401" i="1"/>
  <c r="T401" i="1"/>
  <c r="AF401" i="1" s="1"/>
  <c r="K401" i="1"/>
  <c r="J401" i="1"/>
  <c r="AM400" i="1"/>
  <c r="AL400" i="1"/>
  <c r="AK400" i="1"/>
  <c r="AJ400" i="1"/>
  <c r="AI400" i="1"/>
  <c r="AH400" i="1"/>
  <c r="T400" i="1"/>
  <c r="AF400" i="1" s="1"/>
  <c r="K400" i="1"/>
  <c r="J400" i="1"/>
  <c r="AM399" i="1"/>
  <c r="AL399" i="1"/>
  <c r="AK399" i="1"/>
  <c r="AJ399" i="1"/>
  <c r="AI399" i="1"/>
  <c r="AH399" i="1"/>
  <c r="T399" i="1"/>
  <c r="AF399" i="1" s="1"/>
  <c r="K399" i="1"/>
  <c r="J399" i="1"/>
  <c r="AM398" i="1"/>
  <c r="AL398" i="1"/>
  <c r="AK398" i="1"/>
  <c r="AJ398" i="1"/>
  <c r="AI398" i="1"/>
  <c r="AH398" i="1"/>
  <c r="T398" i="1"/>
  <c r="AF398" i="1" s="1"/>
  <c r="K398" i="1"/>
  <c r="J398" i="1"/>
  <c r="AM397" i="1"/>
  <c r="AL397" i="1"/>
  <c r="AK397" i="1"/>
  <c r="AJ397" i="1"/>
  <c r="AI397" i="1"/>
  <c r="AH397" i="1"/>
  <c r="T397" i="1"/>
  <c r="AF397" i="1" s="1"/>
  <c r="K397" i="1"/>
  <c r="J397" i="1"/>
  <c r="AM396" i="1"/>
  <c r="AL396" i="1"/>
  <c r="AK396" i="1"/>
  <c r="AJ396" i="1"/>
  <c r="AI396" i="1"/>
  <c r="AH396" i="1"/>
  <c r="T396" i="1"/>
  <c r="AF396" i="1" s="1"/>
  <c r="K396" i="1"/>
  <c r="J396" i="1"/>
  <c r="AM395" i="1"/>
  <c r="AL395" i="1"/>
  <c r="AK395" i="1"/>
  <c r="AJ395" i="1"/>
  <c r="AI395" i="1"/>
  <c r="AH395" i="1"/>
  <c r="T395" i="1"/>
  <c r="AF395" i="1" s="1"/>
  <c r="K395" i="1"/>
  <c r="J395" i="1"/>
  <c r="AM394" i="1"/>
  <c r="AL394" i="1"/>
  <c r="AK394" i="1"/>
  <c r="AJ394" i="1"/>
  <c r="AI394" i="1"/>
  <c r="AH394" i="1"/>
  <c r="T394" i="1"/>
  <c r="AF394" i="1" s="1"/>
  <c r="K394" i="1"/>
  <c r="J394" i="1"/>
  <c r="AM393" i="1"/>
  <c r="AL393" i="1"/>
  <c r="AK393" i="1"/>
  <c r="AJ393" i="1"/>
  <c r="AI393" i="1"/>
  <c r="AH393" i="1"/>
  <c r="T393" i="1"/>
  <c r="AF393" i="1" s="1"/>
  <c r="K393" i="1"/>
  <c r="J393" i="1"/>
  <c r="AM392" i="1"/>
  <c r="AL392" i="1"/>
  <c r="AK392" i="1"/>
  <c r="AJ392" i="1"/>
  <c r="AI392" i="1"/>
  <c r="AH392" i="1"/>
  <c r="T392" i="1"/>
  <c r="AF392" i="1" s="1"/>
  <c r="K392" i="1"/>
  <c r="J392" i="1"/>
  <c r="AM391" i="1"/>
  <c r="AL391" i="1"/>
  <c r="AK391" i="1"/>
  <c r="AJ391" i="1"/>
  <c r="AI391" i="1"/>
  <c r="AH391" i="1"/>
  <c r="T391" i="1"/>
  <c r="AF391" i="1" s="1"/>
  <c r="K391" i="1"/>
  <c r="J391" i="1"/>
  <c r="AM390" i="1"/>
  <c r="AL390" i="1"/>
  <c r="AK390" i="1"/>
  <c r="AJ390" i="1"/>
  <c r="AI390" i="1"/>
  <c r="AH390" i="1"/>
  <c r="T390" i="1"/>
  <c r="AF390" i="1" s="1"/>
  <c r="K390" i="1"/>
  <c r="J390" i="1"/>
  <c r="AM389" i="1"/>
  <c r="AL389" i="1"/>
  <c r="AK389" i="1"/>
  <c r="AJ389" i="1"/>
  <c r="AI389" i="1"/>
  <c r="AH389" i="1"/>
  <c r="AF389" i="1"/>
  <c r="T389" i="1"/>
  <c r="K389" i="1"/>
  <c r="J389" i="1"/>
  <c r="AM388" i="1"/>
  <c r="AL388" i="1"/>
  <c r="AK388" i="1"/>
  <c r="AJ388" i="1"/>
  <c r="AI388" i="1"/>
  <c r="AH388" i="1"/>
  <c r="T388" i="1"/>
  <c r="AF388" i="1" s="1"/>
  <c r="K388" i="1"/>
  <c r="J388" i="1"/>
  <c r="AM387" i="1"/>
  <c r="AL387" i="1"/>
  <c r="AK387" i="1"/>
  <c r="AJ387" i="1"/>
  <c r="AI387" i="1"/>
  <c r="AH387" i="1"/>
  <c r="T387" i="1"/>
  <c r="AF387" i="1" s="1"/>
  <c r="K387" i="1"/>
  <c r="J387" i="1"/>
  <c r="AM386" i="1"/>
  <c r="AL386" i="1"/>
  <c r="AK386" i="1"/>
  <c r="AJ386" i="1"/>
  <c r="AI386" i="1"/>
  <c r="AH386" i="1"/>
  <c r="T386" i="1"/>
  <c r="AF386" i="1" s="1"/>
  <c r="K386" i="1"/>
  <c r="J386" i="1"/>
  <c r="AM385" i="1"/>
  <c r="AL385" i="1"/>
  <c r="AK385" i="1"/>
  <c r="AJ385" i="1"/>
  <c r="AI385" i="1"/>
  <c r="AH385" i="1"/>
  <c r="T385" i="1"/>
  <c r="AF385" i="1" s="1"/>
  <c r="K385" i="1"/>
  <c r="J385" i="1"/>
  <c r="AM384" i="1"/>
  <c r="AL384" i="1"/>
  <c r="AK384" i="1"/>
  <c r="AJ384" i="1"/>
  <c r="AI384" i="1"/>
  <c r="AH384" i="1"/>
  <c r="T384" i="1"/>
  <c r="AF384" i="1" s="1"/>
  <c r="K384" i="1"/>
  <c r="J384" i="1"/>
  <c r="AM383" i="1"/>
  <c r="AL383" i="1"/>
  <c r="AK383" i="1"/>
  <c r="AJ383" i="1"/>
  <c r="AI383" i="1"/>
  <c r="AH383" i="1"/>
  <c r="T383" i="1"/>
  <c r="AF383" i="1" s="1"/>
  <c r="K383" i="1"/>
  <c r="J383" i="1"/>
  <c r="AM382" i="1"/>
  <c r="AL382" i="1"/>
  <c r="AK382" i="1"/>
  <c r="AJ382" i="1"/>
  <c r="AI382" i="1"/>
  <c r="AH382" i="1"/>
  <c r="T382" i="1"/>
  <c r="AF382" i="1" s="1"/>
  <c r="K382" i="1"/>
  <c r="J382" i="1"/>
  <c r="AM381" i="1"/>
  <c r="AL381" i="1"/>
  <c r="AK381" i="1"/>
  <c r="AJ381" i="1"/>
  <c r="AI381" i="1"/>
  <c r="AH381" i="1"/>
  <c r="T381" i="1"/>
  <c r="AF381" i="1" s="1"/>
  <c r="K381" i="1"/>
  <c r="J381" i="1"/>
  <c r="AM380" i="1"/>
  <c r="AL380" i="1"/>
  <c r="AK380" i="1"/>
  <c r="AJ380" i="1"/>
  <c r="AI380" i="1"/>
  <c r="AH380" i="1"/>
  <c r="T380" i="1"/>
  <c r="AF380" i="1" s="1"/>
  <c r="K380" i="1"/>
  <c r="J380" i="1"/>
  <c r="AM379" i="1"/>
  <c r="AL379" i="1"/>
  <c r="AK379" i="1"/>
  <c r="AJ379" i="1"/>
  <c r="AI379" i="1"/>
  <c r="AH379" i="1"/>
  <c r="T379" i="1"/>
  <c r="AF379" i="1" s="1"/>
  <c r="K379" i="1"/>
  <c r="J379" i="1"/>
  <c r="AM378" i="1"/>
  <c r="AL378" i="1"/>
  <c r="AK378" i="1"/>
  <c r="AJ378" i="1"/>
  <c r="AI378" i="1"/>
  <c r="AH378" i="1"/>
  <c r="T378" i="1"/>
  <c r="AF378" i="1" s="1"/>
  <c r="K378" i="1"/>
  <c r="J378" i="1"/>
  <c r="AM377" i="1"/>
  <c r="AL377" i="1"/>
  <c r="AK377" i="1"/>
  <c r="AJ377" i="1"/>
  <c r="AI377" i="1"/>
  <c r="AH377" i="1"/>
  <c r="AF377" i="1"/>
  <c r="T377" i="1"/>
  <c r="K377" i="1"/>
  <c r="J377" i="1"/>
  <c r="AM376" i="1"/>
  <c r="AL376" i="1"/>
  <c r="AK376" i="1"/>
  <c r="AJ376" i="1"/>
  <c r="AI376" i="1"/>
  <c r="AH376" i="1"/>
  <c r="T376" i="1"/>
  <c r="AF376" i="1" s="1"/>
  <c r="K376" i="1"/>
  <c r="J376" i="1"/>
  <c r="AM375" i="1"/>
  <c r="AL375" i="1"/>
  <c r="AK375" i="1"/>
  <c r="AJ375" i="1"/>
  <c r="AI375" i="1"/>
  <c r="AH375" i="1"/>
  <c r="T375" i="1"/>
  <c r="AF375" i="1" s="1"/>
  <c r="K375" i="1"/>
  <c r="J375" i="1"/>
  <c r="AM374" i="1"/>
  <c r="AL374" i="1"/>
  <c r="AK374" i="1"/>
  <c r="AJ374" i="1"/>
  <c r="AI374" i="1"/>
  <c r="AH374" i="1"/>
  <c r="T374" i="1"/>
  <c r="AF374" i="1" s="1"/>
  <c r="K374" i="1"/>
  <c r="J374" i="1"/>
  <c r="AM373" i="1"/>
  <c r="AL373" i="1"/>
  <c r="AK373" i="1"/>
  <c r="AJ373" i="1"/>
  <c r="AI373" i="1"/>
  <c r="AH373" i="1"/>
  <c r="T373" i="1"/>
  <c r="AF373" i="1" s="1"/>
  <c r="K373" i="1"/>
  <c r="J373" i="1"/>
  <c r="AM372" i="1"/>
  <c r="AL372" i="1"/>
  <c r="AK372" i="1"/>
  <c r="AJ372" i="1"/>
  <c r="AI372" i="1"/>
  <c r="AH372" i="1"/>
  <c r="T372" i="1"/>
  <c r="AF372" i="1" s="1"/>
  <c r="K372" i="1"/>
  <c r="J372" i="1"/>
  <c r="AM371" i="1"/>
  <c r="AL371" i="1"/>
  <c r="AK371" i="1"/>
  <c r="AJ371" i="1"/>
  <c r="AI371" i="1"/>
  <c r="AH371" i="1"/>
  <c r="T371" i="1"/>
  <c r="AF371" i="1" s="1"/>
  <c r="K371" i="1"/>
  <c r="J371" i="1"/>
  <c r="AM370" i="1"/>
  <c r="AL370" i="1"/>
  <c r="AK370" i="1"/>
  <c r="AJ370" i="1"/>
  <c r="AI370" i="1"/>
  <c r="AH370" i="1"/>
  <c r="T370" i="1"/>
  <c r="AF370" i="1" s="1"/>
  <c r="K370" i="1"/>
  <c r="J370" i="1"/>
  <c r="AM369" i="1"/>
  <c r="AL369" i="1"/>
  <c r="AK369" i="1"/>
  <c r="AJ369" i="1"/>
  <c r="AI369" i="1"/>
  <c r="AH369" i="1"/>
  <c r="AF369" i="1"/>
  <c r="T369" i="1"/>
  <c r="K369" i="1"/>
  <c r="J369" i="1"/>
  <c r="AM368" i="1"/>
  <c r="AL368" i="1"/>
  <c r="AK368" i="1"/>
  <c r="AJ368" i="1"/>
  <c r="AI368" i="1"/>
  <c r="AH368" i="1"/>
  <c r="T368" i="1"/>
  <c r="AF368" i="1" s="1"/>
  <c r="K368" i="1"/>
  <c r="J368" i="1"/>
  <c r="AM367" i="1"/>
  <c r="AL367" i="1"/>
  <c r="AK367" i="1"/>
  <c r="AJ367" i="1"/>
  <c r="AI367" i="1"/>
  <c r="AH367" i="1"/>
  <c r="T367" i="1"/>
  <c r="AF367" i="1" s="1"/>
  <c r="K367" i="1"/>
  <c r="J367" i="1"/>
  <c r="AM366" i="1"/>
  <c r="AL366" i="1"/>
  <c r="AK366" i="1"/>
  <c r="AJ366" i="1"/>
  <c r="AI366" i="1"/>
  <c r="AH366" i="1"/>
  <c r="T366" i="1"/>
  <c r="AF366" i="1" s="1"/>
  <c r="K366" i="1"/>
  <c r="J366" i="1"/>
  <c r="AM365" i="1"/>
  <c r="AL365" i="1"/>
  <c r="AK365" i="1"/>
  <c r="AJ365" i="1"/>
  <c r="AI365" i="1"/>
  <c r="AH365" i="1"/>
  <c r="T365" i="1"/>
  <c r="AF365" i="1" s="1"/>
  <c r="K365" i="1"/>
  <c r="J365" i="1"/>
  <c r="AM364" i="1"/>
  <c r="AL364" i="1"/>
  <c r="AK364" i="1"/>
  <c r="AJ364" i="1"/>
  <c r="AI364" i="1"/>
  <c r="AH364" i="1"/>
  <c r="T364" i="1"/>
  <c r="AF364" i="1" s="1"/>
  <c r="K364" i="1"/>
  <c r="J364" i="1"/>
  <c r="AM363" i="1"/>
  <c r="AL363" i="1"/>
  <c r="AK363" i="1"/>
  <c r="AJ363" i="1"/>
  <c r="AI363" i="1"/>
  <c r="AH363" i="1"/>
  <c r="T363" i="1"/>
  <c r="AF363" i="1" s="1"/>
  <c r="K363" i="1"/>
  <c r="J363" i="1"/>
  <c r="AM362" i="1"/>
  <c r="AL362" i="1"/>
  <c r="AK362" i="1"/>
  <c r="AJ362" i="1"/>
  <c r="AI362" i="1"/>
  <c r="AH362" i="1"/>
  <c r="T362" i="1"/>
  <c r="AF362" i="1" s="1"/>
  <c r="K362" i="1"/>
  <c r="J362" i="1"/>
  <c r="AM361" i="1"/>
  <c r="AL361" i="1"/>
  <c r="AK361" i="1"/>
  <c r="AJ361" i="1"/>
  <c r="AI361" i="1"/>
  <c r="AH361" i="1"/>
  <c r="AF361" i="1"/>
  <c r="T361" i="1"/>
  <c r="K361" i="1"/>
  <c r="J361" i="1"/>
  <c r="AM360" i="1"/>
  <c r="AL360" i="1"/>
  <c r="AK360" i="1"/>
  <c r="AJ360" i="1"/>
  <c r="AI360" i="1"/>
  <c r="AH360" i="1"/>
  <c r="T360" i="1"/>
  <c r="AF360" i="1" s="1"/>
  <c r="K360" i="1"/>
  <c r="J360" i="1"/>
  <c r="AM359" i="1"/>
  <c r="AL359" i="1"/>
  <c r="AK359" i="1"/>
  <c r="AJ359" i="1"/>
  <c r="AI359" i="1"/>
  <c r="AH359" i="1"/>
  <c r="T359" i="1"/>
  <c r="AF359" i="1" s="1"/>
  <c r="K359" i="1"/>
  <c r="J359" i="1"/>
  <c r="AM358" i="1"/>
  <c r="AL358" i="1"/>
  <c r="AK358" i="1"/>
  <c r="AJ358" i="1"/>
  <c r="AI358" i="1"/>
  <c r="AH358" i="1"/>
  <c r="T358" i="1"/>
  <c r="AF358" i="1" s="1"/>
  <c r="K358" i="1"/>
  <c r="J358" i="1"/>
  <c r="AM357" i="1"/>
  <c r="AL357" i="1"/>
  <c r="AK357" i="1"/>
  <c r="AJ357" i="1"/>
  <c r="AI357" i="1"/>
  <c r="AH357" i="1"/>
  <c r="AF357" i="1"/>
  <c r="T357" i="1"/>
  <c r="K357" i="1"/>
  <c r="J357" i="1"/>
  <c r="AM356" i="1"/>
  <c r="AL356" i="1"/>
  <c r="AK356" i="1"/>
  <c r="AJ356" i="1"/>
  <c r="AI356" i="1"/>
  <c r="AH356" i="1"/>
  <c r="T356" i="1"/>
  <c r="AF356" i="1" s="1"/>
  <c r="K356" i="1"/>
  <c r="J356" i="1"/>
  <c r="AM355" i="1"/>
  <c r="AL355" i="1"/>
  <c r="AK355" i="1"/>
  <c r="AJ355" i="1"/>
  <c r="AI355" i="1"/>
  <c r="AH355" i="1"/>
  <c r="T355" i="1"/>
  <c r="AF355" i="1" s="1"/>
  <c r="K355" i="1"/>
  <c r="J355" i="1"/>
  <c r="AM354" i="1"/>
  <c r="AL354" i="1"/>
  <c r="AK354" i="1"/>
  <c r="AJ354" i="1"/>
  <c r="AI354" i="1"/>
  <c r="AH354" i="1"/>
  <c r="T354" i="1"/>
  <c r="AF354" i="1" s="1"/>
  <c r="K354" i="1"/>
  <c r="J354" i="1"/>
  <c r="AM353" i="1"/>
  <c r="AL353" i="1"/>
  <c r="AK353" i="1"/>
  <c r="AJ353" i="1"/>
  <c r="AI353" i="1"/>
  <c r="AH353" i="1"/>
  <c r="T353" i="1"/>
  <c r="AF353" i="1" s="1"/>
  <c r="K353" i="1"/>
  <c r="J353" i="1"/>
  <c r="AM352" i="1"/>
  <c r="AL352" i="1"/>
  <c r="AK352" i="1"/>
  <c r="AJ352" i="1"/>
  <c r="AI352" i="1"/>
  <c r="AH352" i="1"/>
  <c r="T352" i="1"/>
  <c r="AF352" i="1" s="1"/>
  <c r="K352" i="1"/>
  <c r="J352" i="1"/>
  <c r="AM351" i="1"/>
  <c r="AL351" i="1"/>
  <c r="AK351" i="1"/>
  <c r="AJ351" i="1"/>
  <c r="AI351" i="1"/>
  <c r="AH351" i="1"/>
  <c r="T351" i="1"/>
  <c r="AF351" i="1" s="1"/>
  <c r="K351" i="1"/>
  <c r="J351" i="1"/>
  <c r="AM350" i="1"/>
  <c r="AL350" i="1"/>
  <c r="AK350" i="1"/>
  <c r="AJ350" i="1"/>
  <c r="AI350" i="1"/>
  <c r="AH350" i="1"/>
  <c r="T350" i="1"/>
  <c r="AF350" i="1" s="1"/>
  <c r="K350" i="1"/>
  <c r="J350" i="1"/>
  <c r="AM349" i="1"/>
  <c r="AL349" i="1"/>
  <c r="AK349" i="1"/>
  <c r="AJ349" i="1"/>
  <c r="AI349" i="1"/>
  <c r="AH349" i="1"/>
  <c r="T349" i="1"/>
  <c r="AF349" i="1" s="1"/>
  <c r="K349" i="1"/>
  <c r="J349" i="1"/>
  <c r="AM348" i="1"/>
  <c r="AL348" i="1"/>
  <c r="AK348" i="1"/>
  <c r="AJ348" i="1"/>
  <c r="AI348" i="1"/>
  <c r="AH348" i="1"/>
  <c r="T348" i="1"/>
  <c r="AF348" i="1" s="1"/>
  <c r="K348" i="1"/>
  <c r="J348" i="1"/>
  <c r="AM347" i="1"/>
  <c r="AL347" i="1"/>
  <c r="AK347" i="1"/>
  <c r="AJ347" i="1"/>
  <c r="AI347" i="1"/>
  <c r="AH347" i="1"/>
  <c r="T347" i="1"/>
  <c r="AF347" i="1" s="1"/>
  <c r="K347" i="1"/>
  <c r="J347" i="1"/>
  <c r="AM346" i="1"/>
  <c r="AL346" i="1"/>
  <c r="AK346" i="1"/>
  <c r="AJ346" i="1"/>
  <c r="AI346" i="1"/>
  <c r="AH346" i="1"/>
  <c r="T346" i="1"/>
  <c r="AF346" i="1" s="1"/>
  <c r="K346" i="1"/>
  <c r="J346" i="1"/>
  <c r="AM345" i="1"/>
  <c r="AL345" i="1"/>
  <c r="AK345" i="1"/>
  <c r="AJ345" i="1"/>
  <c r="AI345" i="1"/>
  <c r="AH345" i="1"/>
  <c r="AF345" i="1"/>
  <c r="T345" i="1"/>
  <c r="K345" i="1"/>
  <c r="J345" i="1"/>
  <c r="AM344" i="1"/>
  <c r="AL344" i="1"/>
  <c r="AK344" i="1"/>
  <c r="AJ344" i="1"/>
  <c r="AI344" i="1"/>
  <c r="AH344" i="1"/>
  <c r="T344" i="1"/>
  <c r="AF344" i="1" s="1"/>
  <c r="K344" i="1"/>
  <c r="J344" i="1"/>
  <c r="AM343" i="1"/>
  <c r="AL343" i="1"/>
  <c r="AK343" i="1"/>
  <c r="AJ343" i="1"/>
  <c r="AI343" i="1"/>
  <c r="AH343" i="1"/>
  <c r="T343" i="1"/>
  <c r="AF343" i="1" s="1"/>
  <c r="K343" i="1"/>
  <c r="J343" i="1"/>
  <c r="AM342" i="1"/>
  <c r="AL342" i="1"/>
  <c r="AK342" i="1"/>
  <c r="AJ342" i="1"/>
  <c r="AI342" i="1"/>
  <c r="AH342" i="1"/>
  <c r="T342" i="1"/>
  <c r="AF342" i="1" s="1"/>
  <c r="K342" i="1"/>
  <c r="J342" i="1"/>
  <c r="AM341" i="1"/>
  <c r="AL341" i="1"/>
  <c r="AK341" i="1"/>
  <c r="AJ341" i="1"/>
  <c r="AI341" i="1"/>
  <c r="AH341" i="1"/>
  <c r="T341" i="1"/>
  <c r="AF341" i="1" s="1"/>
  <c r="K341" i="1"/>
  <c r="J341" i="1"/>
  <c r="AM340" i="1"/>
  <c r="AL340" i="1"/>
  <c r="AK340" i="1"/>
  <c r="AJ340" i="1"/>
  <c r="AI340" i="1"/>
  <c r="AH340" i="1"/>
  <c r="T340" i="1"/>
  <c r="AF340" i="1" s="1"/>
  <c r="K340" i="1"/>
  <c r="J340" i="1"/>
  <c r="AM339" i="1"/>
  <c r="AL339" i="1"/>
  <c r="AK339" i="1"/>
  <c r="AJ339" i="1"/>
  <c r="AI339" i="1"/>
  <c r="AH339" i="1"/>
  <c r="T339" i="1"/>
  <c r="AF339" i="1" s="1"/>
  <c r="K339" i="1"/>
  <c r="J339" i="1"/>
  <c r="AM338" i="1"/>
  <c r="AL338" i="1"/>
  <c r="AK338" i="1"/>
  <c r="AJ338" i="1"/>
  <c r="AI338" i="1"/>
  <c r="AH338" i="1"/>
  <c r="T338" i="1"/>
  <c r="AF338" i="1" s="1"/>
  <c r="K338" i="1"/>
  <c r="J338" i="1"/>
  <c r="AM337" i="1"/>
  <c r="AL337" i="1"/>
  <c r="AK337" i="1"/>
  <c r="AJ337" i="1"/>
  <c r="AI337" i="1"/>
  <c r="AH337" i="1"/>
  <c r="AF337" i="1"/>
  <c r="T337" i="1"/>
  <c r="K337" i="1"/>
  <c r="J337" i="1"/>
  <c r="AM336" i="1"/>
  <c r="AL336" i="1"/>
  <c r="AK336" i="1"/>
  <c r="AJ336" i="1"/>
  <c r="AI336" i="1"/>
  <c r="AH336" i="1"/>
  <c r="T336" i="1"/>
  <c r="AF336" i="1" s="1"/>
  <c r="K336" i="1"/>
  <c r="J336" i="1"/>
  <c r="AM335" i="1"/>
  <c r="AL335" i="1"/>
  <c r="AK335" i="1"/>
  <c r="AJ335" i="1"/>
  <c r="AI335" i="1"/>
  <c r="AH335" i="1"/>
  <c r="T335" i="1"/>
  <c r="AF335" i="1" s="1"/>
  <c r="K335" i="1"/>
  <c r="J335" i="1"/>
  <c r="AM334" i="1"/>
  <c r="AL334" i="1"/>
  <c r="AK334" i="1"/>
  <c r="AJ334" i="1"/>
  <c r="AI334" i="1"/>
  <c r="AH334" i="1"/>
  <c r="T334" i="1"/>
  <c r="AF334" i="1" s="1"/>
  <c r="K334" i="1"/>
  <c r="J334" i="1"/>
  <c r="AM333" i="1"/>
  <c r="AL333" i="1"/>
  <c r="AK333" i="1"/>
  <c r="AJ333" i="1"/>
  <c r="AI333" i="1"/>
  <c r="AH333" i="1"/>
  <c r="T333" i="1"/>
  <c r="AF333" i="1" s="1"/>
  <c r="K333" i="1"/>
  <c r="J333" i="1"/>
  <c r="AM332" i="1"/>
  <c r="AL332" i="1"/>
  <c r="AK332" i="1"/>
  <c r="AJ332" i="1"/>
  <c r="AI332" i="1"/>
  <c r="AH332" i="1"/>
  <c r="T332" i="1"/>
  <c r="AF332" i="1" s="1"/>
  <c r="K332" i="1"/>
  <c r="J332" i="1"/>
  <c r="AM331" i="1"/>
  <c r="AL331" i="1"/>
  <c r="AK331" i="1"/>
  <c r="AJ331" i="1"/>
  <c r="AI331" i="1"/>
  <c r="AH331" i="1"/>
  <c r="T331" i="1"/>
  <c r="AF331" i="1" s="1"/>
  <c r="K331" i="1"/>
  <c r="J331" i="1"/>
  <c r="AM330" i="1"/>
  <c r="AL330" i="1"/>
  <c r="AK330" i="1"/>
  <c r="AJ330" i="1"/>
  <c r="AI330" i="1"/>
  <c r="AH330" i="1"/>
  <c r="T330" i="1"/>
  <c r="AF330" i="1" s="1"/>
  <c r="K330" i="1"/>
  <c r="J330" i="1"/>
  <c r="AM329" i="1"/>
  <c r="AL329" i="1"/>
  <c r="AK329" i="1"/>
  <c r="AJ329" i="1"/>
  <c r="AI329" i="1"/>
  <c r="AH329" i="1"/>
  <c r="AF329" i="1"/>
  <c r="T329" i="1"/>
  <c r="K329" i="1"/>
  <c r="J329" i="1"/>
  <c r="AM328" i="1"/>
  <c r="AL328" i="1"/>
  <c r="AK328" i="1"/>
  <c r="AJ328" i="1"/>
  <c r="AI328" i="1"/>
  <c r="AH328" i="1"/>
  <c r="T328" i="1"/>
  <c r="AF328" i="1" s="1"/>
  <c r="K328" i="1"/>
  <c r="J328" i="1"/>
  <c r="AM327" i="1"/>
  <c r="AL327" i="1"/>
  <c r="AK327" i="1"/>
  <c r="AJ327" i="1"/>
  <c r="AI327" i="1"/>
  <c r="AH327" i="1"/>
  <c r="T327" i="1"/>
  <c r="AF327" i="1" s="1"/>
  <c r="K327" i="1"/>
  <c r="J327" i="1"/>
  <c r="AM326" i="1"/>
  <c r="AL326" i="1"/>
  <c r="AK326" i="1"/>
  <c r="AJ326" i="1"/>
  <c r="AI326" i="1"/>
  <c r="AH326" i="1"/>
  <c r="T326" i="1"/>
  <c r="AF326" i="1" s="1"/>
  <c r="K326" i="1"/>
  <c r="J326" i="1"/>
  <c r="AM325" i="1"/>
  <c r="AL325" i="1"/>
  <c r="AK325" i="1"/>
  <c r="AJ325" i="1"/>
  <c r="AI325" i="1"/>
  <c r="AH325" i="1"/>
  <c r="T325" i="1"/>
  <c r="AF325" i="1" s="1"/>
  <c r="K325" i="1"/>
  <c r="J325" i="1"/>
  <c r="AM324" i="1"/>
  <c r="AL324" i="1"/>
  <c r="AK324" i="1"/>
  <c r="AJ324" i="1"/>
  <c r="AI324" i="1"/>
  <c r="AH324" i="1"/>
  <c r="T324" i="1"/>
  <c r="AF324" i="1" s="1"/>
  <c r="K324" i="1"/>
  <c r="J324" i="1"/>
  <c r="AM323" i="1"/>
  <c r="AL323" i="1"/>
  <c r="AK323" i="1"/>
  <c r="AJ323" i="1"/>
  <c r="AI323" i="1"/>
  <c r="AH323" i="1"/>
  <c r="T323" i="1"/>
  <c r="AF323" i="1" s="1"/>
  <c r="K323" i="1"/>
  <c r="J323" i="1"/>
  <c r="AM322" i="1"/>
  <c r="AL322" i="1"/>
  <c r="AK322" i="1"/>
  <c r="AJ322" i="1"/>
  <c r="AI322" i="1"/>
  <c r="AH322" i="1"/>
  <c r="T322" i="1"/>
  <c r="AF322" i="1" s="1"/>
  <c r="K322" i="1"/>
  <c r="J322" i="1"/>
  <c r="AM321" i="1"/>
  <c r="AL321" i="1"/>
  <c r="AK321" i="1"/>
  <c r="AJ321" i="1"/>
  <c r="AI321" i="1"/>
  <c r="AH321" i="1"/>
  <c r="T321" i="1"/>
  <c r="AF321" i="1" s="1"/>
  <c r="K321" i="1"/>
  <c r="J321" i="1"/>
  <c r="AM320" i="1"/>
  <c r="AL320" i="1"/>
  <c r="AK320" i="1"/>
  <c r="AJ320" i="1"/>
  <c r="AI320" i="1"/>
  <c r="AH320" i="1"/>
  <c r="T320" i="1"/>
  <c r="AF320" i="1" s="1"/>
  <c r="K320" i="1"/>
  <c r="J320" i="1"/>
  <c r="AM319" i="1"/>
  <c r="AL319" i="1"/>
  <c r="AK319" i="1"/>
  <c r="AJ319" i="1"/>
  <c r="AI319" i="1"/>
  <c r="AH319" i="1"/>
  <c r="T319" i="1"/>
  <c r="AF319" i="1" s="1"/>
  <c r="K319" i="1"/>
  <c r="J319" i="1"/>
  <c r="AM318" i="1"/>
  <c r="AL318" i="1"/>
  <c r="AK318" i="1"/>
  <c r="AJ318" i="1"/>
  <c r="AI318" i="1"/>
  <c r="AH318" i="1"/>
  <c r="T318" i="1"/>
  <c r="AF318" i="1" s="1"/>
  <c r="K318" i="1"/>
  <c r="J318" i="1"/>
  <c r="AM317" i="1"/>
  <c r="AL317" i="1"/>
  <c r="AK317" i="1"/>
  <c r="AJ317" i="1"/>
  <c r="AI317" i="1"/>
  <c r="AH317" i="1"/>
  <c r="T317" i="1"/>
  <c r="AF317" i="1" s="1"/>
  <c r="K317" i="1"/>
  <c r="J317" i="1"/>
  <c r="AM316" i="1"/>
  <c r="AL316" i="1"/>
  <c r="AK316" i="1"/>
  <c r="AJ316" i="1"/>
  <c r="AI316" i="1"/>
  <c r="AH316" i="1"/>
  <c r="T316" i="1"/>
  <c r="AF316" i="1" s="1"/>
  <c r="K316" i="1"/>
  <c r="J316" i="1"/>
  <c r="AM315" i="1"/>
  <c r="AL315" i="1"/>
  <c r="AK315" i="1"/>
  <c r="AJ315" i="1"/>
  <c r="AI315" i="1"/>
  <c r="AH315" i="1"/>
  <c r="T315" i="1"/>
  <c r="AF315" i="1" s="1"/>
  <c r="K315" i="1"/>
  <c r="J315" i="1"/>
  <c r="AM314" i="1"/>
  <c r="AL314" i="1"/>
  <c r="AK314" i="1"/>
  <c r="AJ314" i="1"/>
  <c r="AI314" i="1"/>
  <c r="AH314" i="1"/>
  <c r="T314" i="1"/>
  <c r="AF314" i="1" s="1"/>
  <c r="K314" i="1"/>
  <c r="J314" i="1"/>
  <c r="AM313" i="1"/>
  <c r="AL313" i="1"/>
  <c r="AK313" i="1"/>
  <c r="AJ313" i="1"/>
  <c r="AI313" i="1"/>
  <c r="AH313" i="1"/>
  <c r="T313" i="1"/>
  <c r="AF313" i="1" s="1"/>
  <c r="K313" i="1"/>
  <c r="J313" i="1"/>
  <c r="AM312" i="1"/>
  <c r="AL312" i="1"/>
  <c r="AK312" i="1"/>
  <c r="AJ312" i="1"/>
  <c r="AI312" i="1"/>
  <c r="AH312" i="1"/>
  <c r="T312" i="1"/>
  <c r="AF312" i="1" s="1"/>
  <c r="K312" i="1"/>
  <c r="J312" i="1"/>
  <c r="AM311" i="1"/>
  <c r="AL311" i="1"/>
  <c r="AK311" i="1"/>
  <c r="AJ311" i="1"/>
  <c r="AI311" i="1"/>
  <c r="AH311" i="1"/>
  <c r="T311" i="1"/>
  <c r="AF311" i="1" s="1"/>
  <c r="K311" i="1"/>
  <c r="J311" i="1"/>
  <c r="AM310" i="1"/>
  <c r="AL310" i="1"/>
  <c r="AK310" i="1"/>
  <c r="AJ310" i="1"/>
  <c r="AI310" i="1"/>
  <c r="AH310" i="1"/>
  <c r="T310" i="1"/>
  <c r="AF310" i="1" s="1"/>
  <c r="K310" i="1"/>
  <c r="J310" i="1"/>
  <c r="AM309" i="1"/>
  <c r="AL309" i="1"/>
  <c r="AK309" i="1"/>
  <c r="AJ309" i="1"/>
  <c r="AI309" i="1"/>
  <c r="AH309" i="1"/>
  <c r="T309" i="1"/>
  <c r="AF309" i="1" s="1"/>
  <c r="K309" i="1"/>
  <c r="J309" i="1"/>
  <c r="AM308" i="1"/>
  <c r="AL308" i="1"/>
  <c r="AK308" i="1"/>
  <c r="AJ308" i="1"/>
  <c r="AI308" i="1"/>
  <c r="AH308" i="1"/>
  <c r="T308" i="1"/>
  <c r="AF308" i="1" s="1"/>
  <c r="K308" i="1"/>
  <c r="J308" i="1"/>
  <c r="AM307" i="1"/>
  <c r="AL307" i="1"/>
  <c r="AK307" i="1"/>
  <c r="AJ307" i="1"/>
  <c r="AI307" i="1"/>
  <c r="AH307" i="1"/>
  <c r="T307" i="1"/>
  <c r="AF307" i="1" s="1"/>
  <c r="K307" i="1"/>
  <c r="J307" i="1"/>
  <c r="AM306" i="1"/>
  <c r="AL306" i="1"/>
  <c r="AK306" i="1"/>
  <c r="AJ306" i="1"/>
  <c r="AI306" i="1"/>
  <c r="AH306" i="1"/>
  <c r="T306" i="1"/>
  <c r="AF306" i="1" s="1"/>
  <c r="K306" i="1"/>
  <c r="J306" i="1"/>
  <c r="AM305" i="1"/>
  <c r="AL305" i="1"/>
  <c r="AK305" i="1"/>
  <c r="AJ305" i="1"/>
  <c r="AI305" i="1"/>
  <c r="AH305" i="1"/>
  <c r="T305" i="1"/>
  <c r="AF305" i="1" s="1"/>
  <c r="K305" i="1"/>
  <c r="J305" i="1"/>
  <c r="AM304" i="1"/>
  <c r="AL304" i="1"/>
  <c r="AK304" i="1"/>
  <c r="AJ304" i="1"/>
  <c r="AI304" i="1"/>
  <c r="AH304" i="1"/>
  <c r="T304" i="1"/>
  <c r="AF304" i="1" s="1"/>
  <c r="K304" i="1"/>
  <c r="J304" i="1"/>
  <c r="AM303" i="1"/>
  <c r="AL303" i="1"/>
  <c r="AK303" i="1"/>
  <c r="AJ303" i="1"/>
  <c r="AI303" i="1"/>
  <c r="AH303" i="1"/>
  <c r="T303" i="1"/>
  <c r="AF303" i="1" s="1"/>
  <c r="K303" i="1"/>
  <c r="J303" i="1"/>
  <c r="AM302" i="1"/>
  <c r="AL302" i="1"/>
  <c r="AK302" i="1"/>
  <c r="AJ302" i="1"/>
  <c r="AI302" i="1"/>
  <c r="AH302" i="1"/>
  <c r="T302" i="1"/>
  <c r="AF302" i="1" s="1"/>
  <c r="K302" i="1"/>
  <c r="J302" i="1"/>
  <c r="AM301" i="1"/>
  <c r="AL301" i="1"/>
  <c r="AK301" i="1"/>
  <c r="AJ301" i="1"/>
  <c r="AI301" i="1"/>
  <c r="AH301" i="1"/>
  <c r="T301" i="1"/>
  <c r="AF301" i="1" s="1"/>
  <c r="K301" i="1"/>
  <c r="J301" i="1"/>
  <c r="AM300" i="1"/>
  <c r="AL300" i="1"/>
  <c r="AK300" i="1"/>
  <c r="AJ300" i="1"/>
  <c r="AI300" i="1"/>
  <c r="AH300" i="1"/>
  <c r="T300" i="1"/>
  <c r="AF300" i="1" s="1"/>
  <c r="K300" i="1"/>
  <c r="J300" i="1"/>
  <c r="AM299" i="1"/>
  <c r="AL299" i="1"/>
  <c r="AK299" i="1"/>
  <c r="AJ299" i="1"/>
  <c r="AI299" i="1"/>
  <c r="AH299" i="1"/>
  <c r="AF299" i="1"/>
  <c r="T299" i="1"/>
  <c r="K299" i="1"/>
  <c r="J299" i="1"/>
  <c r="AM298" i="1"/>
  <c r="AL298" i="1"/>
  <c r="AK298" i="1"/>
  <c r="AJ298" i="1"/>
  <c r="AI298" i="1"/>
  <c r="AH298" i="1"/>
  <c r="T298" i="1"/>
  <c r="AF298" i="1" s="1"/>
  <c r="K298" i="1"/>
  <c r="J298" i="1"/>
  <c r="AM297" i="1"/>
  <c r="AL297" i="1"/>
  <c r="AK297" i="1"/>
  <c r="AJ297" i="1"/>
  <c r="AI297" i="1"/>
  <c r="AH297" i="1"/>
  <c r="T297" i="1"/>
  <c r="AF297" i="1" s="1"/>
  <c r="K297" i="1"/>
  <c r="J297" i="1"/>
  <c r="AM296" i="1"/>
  <c r="AL296" i="1"/>
  <c r="AK296" i="1"/>
  <c r="AJ296" i="1"/>
  <c r="AI296" i="1"/>
  <c r="AH296" i="1"/>
  <c r="T296" i="1"/>
  <c r="AF296" i="1" s="1"/>
  <c r="K296" i="1"/>
  <c r="J296" i="1"/>
  <c r="AM295" i="1"/>
  <c r="AL295" i="1"/>
  <c r="AK295" i="1"/>
  <c r="AJ295" i="1"/>
  <c r="AI295" i="1"/>
  <c r="AH295" i="1"/>
  <c r="AF295" i="1"/>
  <c r="T295" i="1"/>
  <c r="K295" i="1"/>
  <c r="J295" i="1"/>
  <c r="AM294" i="1"/>
  <c r="AL294" i="1"/>
  <c r="AK294" i="1"/>
  <c r="AJ294" i="1"/>
  <c r="AI294" i="1"/>
  <c r="AH294" i="1"/>
  <c r="T294" i="1"/>
  <c r="AF294" i="1" s="1"/>
  <c r="K294" i="1"/>
  <c r="J294" i="1"/>
  <c r="AM293" i="1"/>
  <c r="AL293" i="1"/>
  <c r="AK293" i="1"/>
  <c r="AJ293" i="1"/>
  <c r="AI293" i="1"/>
  <c r="AH293" i="1"/>
  <c r="T293" i="1"/>
  <c r="AF293" i="1" s="1"/>
  <c r="K293" i="1"/>
  <c r="J293" i="1"/>
  <c r="AM292" i="1"/>
  <c r="AL292" i="1"/>
  <c r="AK292" i="1"/>
  <c r="AJ292" i="1"/>
  <c r="AI292" i="1"/>
  <c r="AH292" i="1"/>
  <c r="T292" i="1"/>
  <c r="AF292" i="1" s="1"/>
  <c r="K292" i="1"/>
  <c r="J292" i="1"/>
  <c r="AM291" i="1"/>
  <c r="AL291" i="1"/>
  <c r="AK291" i="1"/>
  <c r="AJ291" i="1"/>
  <c r="AI291" i="1"/>
  <c r="AH291" i="1"/>
  <c r="AF291" i="1"/>
  <c r="T291" i="1"/>
  <c r="K291" i="1"/>
  <c r="J291" i="1"/>
  <c r="AM290" i="1"/>
  <c r="AL290" i="1"/>
  <c r="AK290" i="1"/>
  <c r="AJ290" i="1"/>
  <c r="AI290" i="1"/>
  <c r="AH290" i="1"/>
  <c r="T290" i="1"/>
  <c r="AF290" i="1" s="1"/>
  <c r="K290" i="1"/>
  <c r="J290" i="1"/>
  <c r="AM289" i="1"/>
  <c r="AL289" i="1"/>
  <c r="AK289" i="1"/>
  <c r="AJ289" i="1"/>
  <c r="AI289" i="1"/>
  <c r="AH289" i="1"/>
  <c r="T289" i="1"/>
  <c r="AF289" i="1" s="1"/>
  <c r="K289" i="1"/>
  <c r="J289" i="1"/>
  <c r="AM288" i="1"/>
  <c r="AL288" i="1"/>
  <c r="AK288" i="1"/>
  <c r="AJ288" i="1"/>
  <c r="AI288" i="1"/>
  <c r="AH288" i="1"/>
  <c r="T288" i="1"/>
  <c r="AF288" i="1" s="1"/>
  <c r="K288" i="1"/>
  <c r="J288" i="1"/>
  <c r="AM287" i="1"/>
  <c r="AL287" i="1"/>
  <c r="AK287" i="1"/>
  <c r="AJ287" i="1"/>
  <c r="AI287" i="1"/>
  <c r="AH287" i="1"/>
  <c r="T287" i="1"/>
  <c r="AF287" i="1" s="1"/>
  <c r="K287" i="1"/>
  <c r="J287" i="1"/>
  <c r="T256" i="1"/>
  <c r="AF256" i="1" s="1"/>
  <c r="K256" i="1"/>
  <c r="J256" i="1"/>
  <c r="T253" i="1"/>
  <c r="AF253" i="1" s="1"/>
  <c r="K253" i="1"/>
  <c r="J253" i="1"/>
  <c r="T252" i="1"/>
  <c r="AF252" i="1" s="1"/>
  <c r="K252" i="1"/>
  <c r="J252" i="1"/>
  <c r="T251" i="1"/>
  <c r="AF251" i="1" s="1"/>
  <c r="K251" i="1"/>
  <c r="J251" i="1"/>
  <c r="T250" i="1"/>
  <c r="AF250" i="1" s="1"/>
  <c r="K250" i="1"/>
  <c r="J250" i="1"/>
  <c r="T249" i="1"/>
  <c r="AF249" i="1" s="1"/>
  <c r="K249" i="1"/>
  <c r="J249" i="1"/>
  <c r="T248" i="1"/>
  <c r="AF248" i="1" s="1"/>
  <c r="K248" i="1"/>
  <c r="J248" i="1"/>
  <c r="T246" i="1"/>
  <c r="AF246" i="1" s="1"/>
  <c r="K246" i="1"/>
  <c r="J246" i="1"/>
  <c r="T245" i="1"/>
  <c r="AF245" i="1" s="1"/>
  <c r="K245" i="1"/>
  <c r="J245" i="1"/>
  <c r="T244" i="1"/>
  <c r="AF244" i="1" s="1"/>
  <c r="K244" i="1"/>
  <c r="J244" i="1"/>
  <c r="T243" i="1"/>
  <c r="AF243" i="1" s="1"/>
  <c r="K243" i="1"/>
  <c r="J243" i="1"/>
  <c r="T242" i="1"/>
  <c r="AF242" i="1" s="1"/>
  <c r="K242" i="1"/>
  <c r="J242" i="1"/>
  <c r="T241" i="1"/>
  <c r="AF241" i="1" s="1"/>
  <c r="K241" i="1"/>
  <c r="J241" i="1"/>
  <c r="T236" i="1"/>
  <c r="AF236" i="1" s="1"/>
  <c r="K236" i="1"/>
  <c r="J236" i="1"/>
  <c r="T235" i="1"/>
  <c r="AF235" i="1" s="1"/>
  <c r="K235" i="1"/>
  <c r="J235" i="1"/>
  <c r="AF234" i="1"/>
  <c r="K234" i="1"/>
  <c r="J234" i="1"/>
  <c r="AF232" i="1"/>
  <c r="K232" i="1"/>
  <c r="J232" i="1"/>
  <c r="T219" i="1"/>
  <c r="AF219" i="1" s="1"/>
  <c r="K219" i="1"/>
  <c r="J219" i="1"/>
  <c r="T218" i="1"/>
  <c r="AF218" i="1" s="1"/>
  <c r="AF217" i="1"/>
  <c r="T217" i="1"/>
  <c r="K217" i="1"/>
  <c r="J217" i="1"/>
  <c r="AF216" i="1"/>
  <c r="T216" i="1"/>
  <c r="K216" i="1"/>
  <c r="J216" i="1"/>
  <c r="AF215" i="1"/>
  <c r="T215" i="1"/>
  <c r="K215" i="1"/>
  <c r="J215" i="1"/>
  <c r="AF214" i="1"/>
  <c r="T214" i="1"/>
  <c r="K214" i="1"/>
  <c r="J214" i="1"/>
  <c r="AF213" i="1"/>
  <c r="T213" i="1"/>
  <c r="K213" i="1"/>
  <c r="J213" i="1"/>
  <c r="AF212" i="1"/>
  <c r="T212" i="1"/>
  <c r="K212" i="1"/>
  <c r="J212" i="1"/>
  <c r="AF206" i="1"/>
  <c r="T206" i="1"/>
  <c r="K206" i="1"/>
  <c r="J206" i="1"/>
  <c r="AF205" i="1"/>
  <c r="T205" i="1"/>
  <c r="K205" i="1"/>
  <c r="J205" i="1"/>
  <c r="AF204" i="1"/>
  <c r="T204" i="1"/>
  <c r="K204" i="1"/>
  <c r="J204" i="1"/>
  <c r="AF203" i="1"/>
  <c r="T203" i="1"/>
  <c r="K203" i="1"/>
  <c r="J203" i="1"/>
  <c r="AF201" i="1"/>
  <c r="T201" i="1"/>
  <c r="K201" i="1"/>
  <c r="J201" i="1"/>
  <c r="AF200" i="1"/>
  <c r="T200" i="1"/>
  <c r="K200" i="1"/>
  <c r="J200" i="1"/>
  <c r="AF199" i="1"/>
  <c r="T199" i="1"/>
  <c r="K199" i="1"/>
  <c r="J199" i="1"/>
  <c r="T198" i="1"/>
  <c r="T197" i="1"/>
  <c r="AF197" i="1" s="1"/>
  <c r="K197" i="1"/>
  <c r="J197" i="1"/>
  <c r="T196" i="1"/>
  <c r="AF196" i="1" s="1"/>
  <c r="K196" i="1"/>
  <c r="J196" i="1"/>
  <c r="T195" i="1"/>
  <c r="AF195" i="1" s="1"/>
  <c r="K195" i="1"/>
  <c r="J195" i="1"/>
  <c r="T194" i="1"/>
  <c r="AF194" i="1" s="1"/>
  <c r="K194" i="1"/>
  <c r="J194" i="1"/>
  <c r="T193" i="1"/>
  <c r="AF193" i="1" s="1"/>
  <c r="K193" i="1"/>
  <c r="J193" i="1"/>
  <c r="T192" i="1"/>
  <c r="AF192" i="1" s="1"/>
  <c r="K192" i="1"/>
  <c r="J192" i="1"/>
  <c r="T191" i="1"/>
  <c r="AF191" i="1" s="1"/>
  <c r="K191" i="1"/>
  <c r="J191" i="1"/>
  <c r="T190" i="1"/>
  <c r="AF190" i="1" s="1"/>
  <c r="K190" i="1"/>
  <c r="J190" i="1"/>
  <c r="T189" i="1"/>
  <c r="AF189" i="1" s="1"/>
  <c r="K189" i="1"/>
  <c r="J189" i="1"/>
  <c r="T187" i="1"/>
  <c r="AF187" i="1" s="1"/>
  <c r="K187" i="1"/>
  <c r="J187" i="1"/>
  <c r="T186" i="1"/>
  <c r="AF186" i="1" s="1"/>
  <c r="K186" i="1"/>
  <c r="J186" i="1"/>
  <c r="T185" i="1"/>
  <c r="AF185" i="1" s="1"/>
  <c r="K185" i="1"/>
  <c r="J185" i="1"/>
  <c r="AF184" i="1"/>
  <c r="K184" i="1"/>
  <c r="J184" i="1"/>
  <c r="AF183" i="1"/>
  <c r="T183" i="1"/>
  <c r="K183" i="1"/>
  <c r="J183" i="1"/>
  <c r="AF182" i="1"/>
  <c r="T182" i="1"/>
  <c r="K182" i="1"/>
  <c r="J182" i="1"/>
  <c r="AF181" i="1"/>
  <c r="T181" i="1"/>
  <c r="K181" i="1"/>
  <c r="J181" i="1"/>
  <c r="AF180" i="1"/>
  <c r="T180" i="1"/>
  <c r="K180" i="1"/>
  <c r="J180" i="1"/>
  <c r="AF179" i="1"/>
  <c r="T179" i="1"/>
  <c r="K179" i="1"/>
  <c r="J179" i="1"/>
  <c r="AF178" i="1"/>
  <c r="T178" i="1"/>
  <c r="K178" i="1"/>
  <c r="J178" i="1"/>
  <c r="AF177" i="1"/>
  <c r="T177" i="1"/>
  <c r="K177" i="1"/>
  <c r="J177" i="1"/>
  <c r="AF176" i="1"/>
  <c r="T176" i="1"/>
  <c r="K176" i="1"/>
  <c r="J176" i="1"/>
  <c r="AF175" i="1"/>
  <c r="T175" i="1"/>
  <c r="K175" i="1"/>
  <c r="J175" i="1"/>
  <c r="AF174" i="1"/>
  <c r="T174" i="1"/>
  <c r="K174" i="1"/>
  <c r="J174" i="1"/>
  <c r="AF173" i="1"/>
  <c r="T173" i="1"/>
  <c r="K173" i="1"/>
  <c r="J173" i="1"/>
  <c r="AF172" i="1"/>
  <c r="T172" i="1"/>
  <c r="K172" i="1"/>
  <c r="J172" i="1"/>
  <c r="AF171" i="1"/>
  <c r="T171" i="1"/>
  <c r="K171" i="1"/>
  <c r="J171" i="1"/>
  <c r="AF170" i="1"/>
  <c r="T170" i="1"/>
  <c r="K170" i="1"/>
  <c r="J170" i="1"/>
  <c r="AF168" i="1"/>
  <c r="K168" i="1"/>
  <c r="J168" i="1"/>
  <c r="AF167" i="1"/>
  <c r="K167" i="1"/>
  <c r="J167" i="1"/>
  <c r="AF166" i="1"/>
  <c r="T166" i="1"/>
  <c r="K166" i="1"/>
  <c r="J166" i="1"/>
  <c r="T164" i="1"/>
  <c r="AF164" i="1" s="1"/>
  <c r="K164" i="1"/>
  <c r="J164" i="1"/>
  <c r="T163" i="1"/>
  <c r="AF163" i="1" s="1"/>
  <c r="K163" i="1"/>
  <c r="J163" i="1"/>
  <c r="T161" i="1"/>
  <c r="AF161" i="1" s="1"/>
  <c r="K161" i="1"/>
  <c r="J161" i="1"/>
  <c r="AF160" i="1"/>
  <c r="T160" i="1"/>
  <c r="K160" i="1"/>
  <c r="J160" i="1"/>
  <c r="T158" i="1"/>
  <c r="AF158" i="1" s="1"/>
  <c r="T157" i="1"/>
  <c r="AF157" i="1" s="1"/>
  <c r="K157" i="1"/>
  <c r="J157" i="1"/>
  <c r="AF156" i="1"/>
  <c r="T155" i="1"/>
  <c r="AF155" i="1" s="1"/>
  <c r="K155" i="1"/>
  <c r="J155" i="1"/>
  <c r="T154" i="1"/>
  <c r="AF154" i="1" s="1"/>
  <c r="K154" i="1"/>
  <c r="J154" i="1"/>
  <c r="T153" i="1"/>
  <c r="AF153" i="1" s="1"/>
  <c r="K153" i="1"/>
  <c r="J153" i="1"/>
  <c r="T152" i="1"/>
  <c r="AF152" i="1" s="1"/>
  <c r="K152" i="1"/>
  <c r="J152" i="1"/>
  <c r="T151" i="1"/>
  <c r="AF151" i="1" s="1"/>
  <c r="K151" i="1"/>
  <c r="J151" i="1"/>
  <c r="T150" i="1"/>
  <c r="AF150" i="1" s="1"/>
  <c r="K150" i="1"/>
  <c r="J150" i="1"/>
  <c r="T148" i="1"/>
  <c r="AF148" i="1" s="1"/>
  <c r="K148" i="1"/>
  <c r="J148" i="1"/>
  <c r="T146" i="1"/>
  <c r="AF146" i="1" s="1"/>
  <c r="K146" i="1"/>
  <c r="J146" i="1"/>
  <c r="T145" i="1"/>
  <c r="AF145" i="1" s="1"/>
  <c r="K145" i="1"/>
  <c r="J145" i="1"/>
  <c r="T143" i="1"/>
  <c r="AF143" i="1" s="1"/>
  <c r="K143" i="1"/>
  <c r="J143" i="1"/>
  <c r="T142" i="1"/>
  <c r="AF142" i="1" s="1"/>
  <c r="K142" i="1"/>
  <c r="J142" i="1"/>
  <c r="AF141" i="1"/>
  <c r="AF140" i="1"/>
  <c r="K140" i="1"/>
  <c r="J140" i="1"/>
  <c r="T139" i="1"/>
  <c r="AF139" i="1" s="1"/>
  <c r="K139" i="1"/>
  <c r="J139" i="1"/>
  <c r="T138" i="1"/>
  <c r="AF138" i="1" s="1"/>
  <c r="K138" i="1"/>
  <c r="J138" i="1"/>
  <c r="T137" i="1"/>
  <c r="AF137" i="1" s="1"/>
  <c r="K137" i="1"/>
  <c r="J137" i="1"/>
  <c r="T135" i="1"/>
  <c r="AF135" i="1" s="1"/>
  <c r="K135" i="1"/>
  <c r="J135" i="1"/>
  <c r="T134" i="1"/>
  <c r="AF134" i="1" s="1"/>
  <c r="K134" i="1"/>
  <c r="J134" i="1"/>
  <c r="T132" i="1"/>
  <c r="AF132" i="1" s="1"/>
  <c r="K132" i="1"/>
  <c r="J132" i="1"/>
  <c r="T130" i="1"/>
  <c r="AF130" i="1" s="1"/>
  <c r="K130" i="1"/>
  <c r="J130" i="1"/>
  <c r="T129" i="1"/>
  <c r="AF129" i="1" s="1"/>
  <c r="K129" i="1"/>
  <c r="J129" i="1"/>
  <c r="T128" i="1"/>
  <c r="AF128" i="1" s="1"/>
  <c r="K128" i="1"/>
  <c r="J128" i="1"/>
  <c r="T127" i="1"/>
  <c r="AF127" i="1" s="1"/>
  <c r="K127" i="1"/>
  <c r="J127" i="1"/>
  <c r="T126" i="1"/>
  <c r="AF126" i="1" s="1"/>
  <c r="K126" i="1"/>
  <c r="J126" i="1"/>
  <c r="T125" i="1"/>
  <c r="AF125" i="1" s="1"/>
  <c r="K125" i="1"/>
  <c r="J125" i="1"/>
  <c r="T124" i="1"/>
  <c r="AF124" i="1" s="1"/>
  <c r="K124" i="1"/>
  <c r="J124" i="1"/>
  <c r="T123" i="1"/>
  <c r="AF123" i="1" s="1"/>
  <c r="K123" i="1"/>
  <c r="J123" i="1"/>
  <c r="T122" i="1"/>
  <c r="AF122" i="1" s="1"/>
  <c r="K122" i="1"/>
  <c r="J122" i="1"/>
  <c r="T121" i="1"/>
  <c r="AF121" i="1" s="1"/>
  <c r="K121" i="1"/>
  <c r="J121" i="1"/>
  <c r="T120" i="1"/>
  <c r="AF120" i="1" s="1"/>
  <c r="K120" i="1"/>
  <c r="J120" i="1"/>
  <c r="T119" i="1"/>
  <c r="AF119" i="1" s="1"/>
  <c r="K119" i="1"/>
  <c r="J119" i="1"/>
  <c r="T118" i="1"/>
  <c r="AF118" i="1" s="1"/>
  <c r="K118" i="1"/>
  <c r="J118" i="1"/>
  <c r="T117" i="1"/>
  <c r="AF117" i="1" s="1"/>
  <c r="K117" i="1"/>
  <c r="J117" i="1"/>
  <c r="T116" i="1"/>
  <c r="AF116" i="1" s="1"/>
  <c r="K116" i="1"/>
  <c r="J116" i="1"/>
  <c r="T115" i="1"/>
  <c r="AF115" i="1" s="1"/>
  <c r="K115" i="1"/>
  <c r="J115" i="1"/>
  <c r="T114" i="1"/>
  <c r="AF114" i="1" s="1"/>
  <c r="K114" i="1"/>
  <c r="J114" i="1"/>
  <c r="T113" i="1"/>
  <c r="AF113" i="1" s="1"/>
  <c r="K113" i="1"/>
  <c r="J113" i="1"/>
  <c r="T112" i="1"/>
  <c r="AF112" i="1" s="1"/>
  <c r="K112" i="1"/>
  <c r="J112" i="1"/>
  <c r="T111" i="1"/>
  <c r="AF111" i="1" s="1"/>
  <c r="K111" i="1"/>
  <c r="J111" i="1"/>
  <c r="T110" i="1"/>
  <c r="AF110" i="1" s="1"/>
  <c r="K110" i="1"/>
  <c r="J110" i="1"/>
  <c r="T109" i="1"/>
  <c r="AF109" i="1" s="1"/>
  <c r="K109" i="1"/>
  <c r="J109" i="1"/>
  <c r="T108" i="1"/>
  <c r="AF108" i="1" s="1"/>
  <c r="K108" i="1"/>
  <c r="J108" i="1"/>
  <c r="T107" i="1"/>
  <c r="AF107" i="1" s="1"/>
  <c r="K107" i="1"/>
  <c r="J107" i="1"/>
  <c r="T106" i="1"/>
  <c r="AF106" i="1" s="1"/>
  <c r="K106" i="1"/>
  <c r="J106" i="1"/>
  <c r="T104" i="1"/>
  <c r="AF104" i="1" s="1"/>
  <c r="K104" i="1"/>
  <c r="J104" i="1"/>
  <c r="T102" i="1"/>
  <c r="AF102" i="1" s="1"/>
  <c r="K102" i="1"/>
  <c r="J102" i="1"/>
  <c r="T101" i="1"/>
  <c r="AF101" i="1" s="1"/>
  <c r="K101" i="1"/>
  <c r="J101" i="1"/>
  <c r="T100" i="1"/>
  <c r="AF100" i="1" s="1"/>
  <c r="K100" i="1"/>
  <c r="J100" i="1"/>
  <c r="T99" i="1"/>
  <c r="AF99" i="1" s="1"/>
  <c r="K99" i="1"/>
  <c r="J99" i="1"/>
  <c r="T98" i="1"/>
  <c r="AF98" i="1" s="1"/>
  <c r="K98" i="1"/>
  <c r="J98" i="1"/>
  <c r="T97" i="1"/>
  <c r="AF97" i="1" s="1"/>
  <c r="K97" i="1"/>
  <c r="J97" i="1"/>
  <c r="T96" i="1"/>
  <c r="AF96" i="1" s="1"/>
  <c r="K96" i="1"/>
  <c r="J96" i="1"/>
  <c r="T95" i="1"/>
  <c r="AF95" i="1" s="1"/>
  <c r="K95" i="1"/>
  <c r="J95" i="1"/>
  <c r="T93" i="1"/>
  <c r="AF93" i="1" s="1"/>
  <c r="K93" i="1"/>
  <c r="J93" i="1"/>
  <c r="T92" i="1"/>
  <c r="AF92" i="1" s="1"/>
  <c r="K92" i="1"/>
  <c r="J92" i="1"/>
  <c r="T91" i="1"/>
  <c r="AF91" i="1" s="1"/>
  <c r="K91" i="1"/>
  <c r="J91" i="1"/>
  <c r="T90" i="1"/>
  <c r="AF90" i="1" s="1"/>
  <c r="K90" i="1"/>
  <c r="J90" i="1"/>
  <c r="T89" i="1"/>
  <c r="AF89" i="1" s="1"/>
  <c r="K89" i="1"/>
  <c r="J89" i="1"/>
  <c r="T87" i="1"/>
  <c r="AF87" i="1" s="1"/>
  <c r="K87" i="1"/>
  <c r="J87" i="1"/>
  <c r="T85" i="1"/>
  <c r="AF85" i="1" s="1"/>
  <c r="K85" i="1"/>
  <c r="J85" i="1"/>
  <c r="T84" i="1"/>
  <c r="AF84" i="1" s="1"/>
  <c r="K84" i="1"/>
  <c r="J84" i="1"/>
  <c r="T83" i="1"/>
  <c r="AF83" i="1" s="1"/>
  <c r="K83" i="1"/>
  <c r="J83" i="1"/>
  <c r="T82" i="1"/>
  <c r="AF82" i="1" s="1"/>
  <c r="K82" i="1"/>
  <c r="J82" i="1"/>
  <c r="T80" i="1"/>
  <c r="AF80" i="1" s="1"/>
  <c r="K80" i="1"/>
  <c r="J80" i="1"/>
  <c r="T78" i="1"/>
  <c r="AF78" i="1" s="1"/>
  <c r="K78" i="1"/>
  <c r="J78" i="1"/>
  <c r="T77" i="1"/>
  <c r="AF77" i="1" s="1"/>
  <c r="K77" i="1"/>
  <c r="J77" i="1"/>
  <c r="T76" i="1"/>
  <c r="AF76" i="1" s="1"/>
  <c r="K76" i="1"/>
  <c r="J76" i="1"/>
  <c r="T75" i="1"/>
  <c r="AF75" i="1" s="1"/>
  <c r="K75" i="1"/>
  <c r="J75" i="1"/>
  <c r="T74" i="1"/>
  <c r="AF74" i="1" s="1"/>
  <c r="K74" i="1"/>
  <c r="J74" i="1"/>
  <c r="T73" i="1"/>
  <c r="AF73" i="1" s="1"/>
  <c r="K73" i="1"/>
  <c r="J73" i="1"/>
  <c r="T72" i="1"/>
  <c r="AF72" i="1" s="1"/>
  <c r="K72" i="1"/>
  <c r="J72" i="1"/>
  <c r="T71" i="1"/>
  <c r="AF71" i="1" s="1"/>
  <c r="K71" i="1"/>
  <c r="J71" i="1"/>
  <c r="T70" i="1"/>
  <c r="AF70" i="1" s="1"/>
  <c r="K70" i="1"/>
  <c r="J70" i="1"/>
  <c r="T69" i="1"/>
  <c r="AF69" i="1" s="1"/>
  <c r="K69" i="1"/>
  <c r="J69" i="1"/>
  <c r="T68" i="1"/>
  <c r="AF68" i="1" s="1"/>
  <c r="K68" i="1"/>
  <c r="J68" i="1"/>
  <c r="T67" i="1"/>
  <c r="AF67" i="1" s="1"/>
  <c r="K67" i="1"/>
  <c r="J67" i="1"/>
  <c r="T66" i="1"/>
  <c r="AF66" i="1" s="1"/>
  <c r="K66" i="1"/>
  <c r="J66" i="1"/>
  <c r="T65" i="1"/>
  <c r="AF65" i="1" s="1"/>
  <c r="K65" i="1"/>
  <c r="J65" i="1"/>
  <c r="T64" i="1"/>
  <c r="AF64" i="1" s="1"/>
  <c r="K64" i="1"/>
  <c r="J64" i="1"/>
  <c r="T63" i="1"/>
  <c r="AF63" i="1" s="1"/>
  <c r="K63" i="1"/>
  <c r="J63" i="1"/>
  <c r="T62" i="1"/>
  <c r="AF62" i="1" s="1"/>
  <c r="K62" i="1"/>
  <c r="J62" i="1"/>
  <c r="T61" i="1"/>
  <c r="AF61" i="1" s="1"/>
  <c r="K61" i="1"/>
  <c r="J61" i="1"/>
  <c r="T60" i="1"/>
  <c r="AF60" i="1" s="1"/>
  <c r="K60" i="1"/>
  <c r="J60" i="1"/>
  <c r="T59" i="1"/>
  <c r="AF59" i="1" s="1"/>
  <c r="K59" i="1"/>
  <c r="J59" i="1"/>
  <c r="T58" i="1"/>
  <c r="AF58" i="1" s="1"/>
  <c r="K58" i="1"/>
  <c r="J58" i="1"/>
  <c r="T57" i="1"/>
  <c r="AF57" i="1" s="1"/>
  <c r="K57" i="1"/>
  <c r="J57" i="1"/>
  <c r="T56" i="1"/>
  <c r="AF56" i="1" s="1"/>
  <c r="K56" i="1"/>
  <c r="J56" i="1"/>
  <c r="T55" i="1"/>
  <c r="AF55" i="1" s="1"/>
  <c r="K55" i="1"/>
  <c r="J55" i="1"/>
  <c r="T54" i="1"/>
  <c r="AF54" i="1" s="1"/>
  <c r="K54" i="1"/>
  <c r="J54" i="1"/>
  <c r="T53" i="1"/>
  <c r="AF53" i="1" s="1"/>
  <c r="K53" i="1"/>
  <c r="J53" i="1"/>
  <c r="T52" i="1"/>
  <c r="AF52" i="1" s="1"/>
  <c r="K52" i="1"/>
  <c r="J52" i="1"/>
  <c r="T51" i="1"/>
  <c r="AF51" i="1" s="1"/>
  <c r="K51" i="1"/>
  <c r="J51" i="1"/>
  <c r="T49" i="1"/>
  <c r="AF49" i="1" s="1"/>
  <c r="K49" i="1"/>
  <c r="J49" i="1"/>
  <c r="T48" i="1"/>
  <c r="AF48" i="1" s="1"/>
  <c r="K48" i="1"/>
  <c r="J48" i="1"/>
  <c r="T47" i="1"/>
  <c r="AF47" i="1" s="1"/>
  <c r="K47" i="1"/>
  <c r="J47" i="1"/>
  <c r="T46" i="1"/>
  <c r="AF46" i="1" s="1"/>
  <c r="K46" i="1"/>
  <c r="J46" i="1"/>
  <c r="T45" i="1"/>
  <c r="AF45" i="1" s="1"/>
  <c r="K45" i="1"/>
  <c r="J45" i="1"/>
  <c r="T44" i="1"/>
  <c r="AF44" i="1" s="1"/>
  <c r="K44" i="1"/>
  <c r="J44" i="1"/>
  <c r="T43" i="1"/>
  <c r="AF43" i="1" s="1"/>
  <c r="K43" i="1"/>
  <c r="J43" i="1"/>
  <c r="T42" i="1"/>
  <c r="AF42" i="1" s="1"/>
  <c r="K42" i="1"/>
  <c r="J42" i="1"/>
  <c r="T40" i="1"/>
  <c r="AF40" i="1" s="1"/>
  <c r="K40" i="1"/>
  <c r="J40" i="1"/>
  <c r="T39" i="1"/>
  <c r="AF39" i="1" s="1"/>
  <c r="K39" i="1"/>
  <c r="J39" i="1"/>
  <c r="T38" i="1"/>
  <c r="AF38" i="1" s="1"/>
  <c r="K38" i="1"/>
  <c r="J38" i="1"/>
  <c r="T37" i="1"/>
  <c r="AF37" i="1" s="1"/>
  <c r="K37" i="1"/>
  <c r="J37" i="1"/>
  <c r="T36" i="1"/>
  <c r="AF36" i="1" s="1"/>
  <c r="K36" i="1"/>
  <c r="J36" i="1"/>
  <c r="T35" i="1"/>
  <c r="AF35" i="1" s="1"/>
  <c r="K35" i="1"/>
  <c r="J35" i="1"/>
  <c r="T34" i="1"/>
  <c r="AF34" i="1" s="1"/>
  <c r="K34" i="1"/>
  <c r="J34" i="1"/>
  <c r="T32" i="1"/>
  <c r="AF32" i="1" s="1"/>
  <c r="K32" i="1"/>
  <c r="J32" i="1"/>
  <c r="T31" i="1"/>
  <c r="AF31" i="1" s="1"/>
  <c r="K31" i="1"/>
  <c r="J31" i="1"/>
  <c r="T30" i="1"/>
  <c r="AF30" i="1" s="1"/>
  <c r="K30" i="1"/>
  <c r="J30" i="1"/>
  <c r="T29" i="1"/>
  <c r="AF29" i="1" s="1"/>
  <c r="K29" i="1"/>
  <c r="J29" i="1"/>
  <c r="T27" i="1"/>
  <c r="AF27" i="1" s="1"/>
  <c r="K27" i="1"/>
  <c r="J27" i="1"/>
  <c r="T26" i="1"/>
  <c r="AF26" i="1" s="1"/>
  <c r="K26" i="1"/>
  <c r="J26" i="1"/>
  <c r="T25" i="1"/>
  <c r="AF25" i="1" s="1"/>
  <c r="K25" i="1"/>
  <c r="J25" i="1"/>
  <c r="T24" i="1"/>
  <c r="AF24" i="1" s="1"/>
  <c r="K24" i="1"/>
  <c r="J24" i="1"/>
  <c r="T23" i="1"/>
  <c r="AF23" i="1" s="1"/>
  <c r="K23" i="1"/>
  <c r="J23" i="1"/>
  <c r="T22" i="1"/>
  <c r="AF22" i="1" s="1"/>
  <c r="K22" i="1"/>
  <c r="J22" i="1"/>
  <c r="T21" i="1"/>
  <c r="AF21" i="1" s="1"/>
  <c r="K21" i="1"/>
  <c r="J21" i="1"/>
  <c r="T20" i="1"/>
  <c r="AF20" i="1" s="1"/>
  <c r="K20" i="1"/>
  <c r="J20" i="1"/>
  <c r="AF19" i="1"/>
  <c r="K19" i="1"/>
  <c r="J19" i="1"/>
  <c r="AF18" i="1"/>
  <c r="T18" i="1"/>
  <c r="K18" i="1"/>
  <c r="J18" i="1"/>
  <c r="AF17" i="1"/>
  <c r="T17" i="1"/>
  <c r="K17" i="1"/>
  <c r="J17" i="1"/>
  <c r="AF16" i="1"/>
  <c r="T16" i="1"/>
  <c r="K16" i="1"/>
  <c r="J16" i="1"/>
  <c r="AF15" i="1"/>
  <c r="T15" i="1"/>
  <c r="K15" i="1"/>
  <c r="J15" i="1"/>
  <c r="AF14" i="1"/>
  <c r="T14" i="1"/>
  <c r="K14" i="1"/>
  <c r="J14" i="1"/>
</calcChain>
</file>

<file path=xl/comments1.xml><?xml version="1.0" encoding="utf-8"?>
<comments xmlns="http://schemas.openxmlformats.org/spreadsheetml/2006/main">
  <authors>
    <author>July Paulina Suarez</author>
  </authors>
  <commentList>
    <comment ref="X136" authorId="0" shapeId="0">
      <text>
        <r>
          <rPr>
            <b/>
            <sz val="9"/>
            <color indexed="81"/>
            <rFont val="Tahoma"/>
            <charset val="1"/>
          </rPr>
          <t>July Paulina Suarez:</t>
        </r>
        <r>
          <rPr>
            <sz val="9"/>
            <color indexed="81"/>
            <rFont val="Tahoma"/>
            <charset val="1"/>
          </rPr>
          <t xml:space="preserve">
ajustaron fechas error de digitación.</t>
        </r>
      </text>
    </comment>
  </commentList>
</comments>
</file>

<file path=xl/sharedStrings.xml><?xml version="1.0" encoding="utf-8"?>
<sst xmlns="http://schemas.openxmlformats.org/spreadsheetml/2006/main" count="2389" uniqueCount="698">
  <si>
    <t>VEEDURIA DISTRITAL - RENDICION DE CUENTAS DE LA GESTION CONTRACTUAL EN EL DISTRITO CAPITAL (Acuerdo 380 de 2009)</t>
  </si>
  <si>
    <t>INFORMACION GENERAL DE CONTRATACION ENTIDADES DISTRITALES  -  ENERO 1 A 31 DICIEMBRE DE 2019</t>
  </si>
  <si>
    <t>1. Entidad:</t>
  </si>
  <si>
    <t>SECRETARIA DISTRITAL DE GOBIERNO</t>
  </si>
  <si>
    <t>2. Sector</t>
  </si>
  <si>
    <t>GOBIERNO</t>
  </si>
  <si>
    <t>3. Presupuesto Disponible Inversión Directa PREDIS</t>
  </si>
  <si>
    <t>5. Presupuesto Disponible Funcionamiento PREDIS</t>
  </si>
  <si>
    <t>9. Nombre de quien diligencia el formato</t>
  </si>
  <si>
    <t>ANGELA SUSANA JEREZ JAIMES</t>
  </si>
  <si>
    <t xml:space="preserve">4. Presupuesto Comprometido de Inversión Directa según PREDIS </t>
  </si>
  <si>
    <t>6. Presupuesto Comprometido Funcionamiento según PREDIS</t>
  </si>
  <si>
    <t>Cargo</t>
  </si>
  <si>
    <t>ABOGADA FONDO DE DESARROLLO LOCAL</t>
  </si>
  <si>
    <t>Dependencia</t>
  </si>
  <si>
    <t>CONTRATACION</t>
  </si>
  <si>
    <t>7. Presupuesto Disponible Operación (Regimen Privado)</t>
  </si>
  <si>
    <t>Teléfono</t>
  </si>
  <si>
    <t>7698470 EXT 115 Y 128</t>
  </si>
  <si>
    <t>8. Presupuesto Comprometido Operación mediante contratos</t>
  </si>
  <si>
    <t>Correo Electrónico</t>
  </si>
  <si>
    <t>angela.jerez@gobiernobogota.gov.co</t>
  </si>
  <si>
    <t>1- INFORMACION GENERAL</t>
  </si>
  <si>
    <t>2- INFORMACION FINANCIERA</t>
  </si>
  <si>
    <t xml:space="preserve">3 - PLAZOS </t>
  </si>
  <si>
    <t xml:space="preserve">4 - ESTADO </t>
  </si>
  <si>
    <t>5. %  Avance y/o cumplimiento</t>
  </si>
  <si>
    <t>Número Contrato</t>
  </si>
  <si>
    <t>Año</t>
  </si>
  <si>
    <t>Número de proceso contractual</t>
  </si>
  <si>
    <t xml:space="preserve">Tipo de contrato </t>
  </si>
  <si>
    <t>Modalidad de Selección</t>
  </si>
  <si>
    <t>Procedimiento o causal</t>
  </si>
  <si>
    <t>Objeto</t>
  </si>
  <si>
    <t>Afectación</t>
  </si>
  <si>
    <t>Número Programa</t>
  </si>
  <si>
    <t>Equivalencia número de programa</t>
  </si>
  <si>
    <t>Eje / Pilar</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</si>
  <si>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</si>
  <si>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</si>
  <si>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</si>
  <si>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</si>
  <si>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</si>
  <si>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</si>
  <si>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</si>
  <si>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</si>
  <si>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</si>
  <si>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</si>
  <si>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</si>
  <si>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</si>
  <si>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</si>
  <si>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</si>
  <si>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Prorroga en días</t>
  </si>
  <si>
    <t>Anulado</t>
  </si>
  <si>
    <t>Celebrado o por iniciar</t>
  </si>
  <si>
    <t>En Ejecución</t>
  </si>
  <si>
    <t>Terminado</t>
  </si>
  <si>
    <t>Liquidado</t>
  </si>
  <si>
    <t>% Avance y/o Cumplimiento</t>
  </si>
  <si>
    <t>FDLT-CPS-001-2019</t>
  </si>
  <si>
    <t>Contratos de prestación de servicios</t>
  </si>
  <si>
    <t>Contratación directa</t>
  </si>
  <si>
    <t>Prestación de servicios profesionales y de apoyo a la gestión, o para la ejecución de trabajos artísticos que sólo puedan encomendarse a determinadas personas naturales;</t>
  </si>
  <si>
    <t>El contratista se obliga a prestar sus servicios profesionales en el área de Gestión de Desarrollo Local, oficina de planeación, realizando la formulación y seguimiento de los procesos asignados como apoyo a la supervisón técnica, administrativa y financiera de los contratos en ejecución y posterior liquidación en los diferentes sectores de la Alcaldía Local de Tunjuelito.</t>
  </si>
  <si>
    <t>Inversión</t>
  </si>
  <si>
    <t>3-3-1-15-07-45-1517-000</t>
  </si>
  <si>
    <t>MILENA  ARDILA VEGA</t>
  </si>
  <si>
    <t>X</t>
  </si>
  <si>
    <t>FDLT-CPS-02-2019</t>
  </si>
  <si>
    <t>El contratista se obliga a prestar sus servicios profesionales en el área de Gestión de Desarrollo Local, oficina de planeación, realizando la formulación y seguimiento de los procesos asignados como apoyo a la supervisón técnica, administrativa y financiera de los contratos en ejecución y posterior liquidación, así como las matrices de inversión MUSI, y los aplicativos SEGPLAN y otros, en los diferentes sectores de la Alcaldía Local de Tunjuelito.</t>
  </si>
  <si>
    <t>MONICA ANDREA MELO BELTRAN</t>
  </si>
  <si>
    <t>FDLT-CPS-03-2019</t>
  </si>
  <si>
    <t>El contratista se obliga a prestar sus servicios profesionales en el área de Gestión de Desarrollo Local, oficina de planeación, realizando la formulación y seguimiento de los procesos asignados como apoyo a la supervisón técnica, administrativa y financiera de los contratos en ejecución y posterior liquidación, así como los procesos correspondientes a gastos de funcionamiento y compras por acuerdo marco de preciosen los diferentes sectores de la Alcaldía Local de Tunjuelito.</t>
  </si>
  <si>
    <t>JOHN JAIRO LOPEZ GAVILAN</t>
  </si>
  <si>
    <t>FDLT-CPS-004-2019</t>
  </si>
  <si>
    <t>ADRIANA  GORDILLO HUERTAS</t>
  </si>
  <si>
    <t>FDLT-CPS-005-2019</t>
  </si>
  <si>
    <t>MARIA ANGELICA GAMBOA GUATAQUIRA</t>
  </si>
  <si>
    <t>FDLT-CPS-006-2019</t>
  </si>
  <si>
    <t>El contratista se obliga a prestar sus servicios profesionales como abogado, en el área de Gestión de Desarrollo Local, oficina de contratación en el acompañamiento precontractual, contractual y poscontractual del POAI 2019 de la Alcaldía Local de Tunjuelito.</t>
  </si>
  <si>
    <t>INGRY TATIANA SASTOQUE LOPEZ</t>
  </si>
  <si>
    <t>FDLT-CPS-007-2019</t>
  </si>
  <si>
    <t>CELIANO  VEGA MOTTA</t>
  </si>
  <si>
    <t>FDLT-CPS-008-2019</t>
  </si>
  <si>
    <t>El contratista se obliga a prestar sus servicios profesionales como abogado realizando el seguimiento, liquidación depuración y consolidación de la información de las obligaciones por pagar vigentes, a cargo de la Alcaldía Local de Tunjuelito.</t>
  </si>
  <si>
    <t>YINET JULIETA BAQUERO PARDO</t>
  </si>
  <si>
    <t>FDLT-CPS-009-2019</t>
  </si>
  <si>
    <t>JEIMY ROCIO TORRES HERNANDEZ</t>
  </si>
  <si>
    <t>FDLT-CPS-010-2019</t>
  </si>
  <si>
    <t>EL CONTRATISTA SE OBLIGA A PRESTAR SUS SERVICIOS PROFESIONALES COMO ABOGADO REALIZANDO EL SEGUIMIENTO, LIQUIDACIÓN, DEPURACIÓN Y CONSOLIDACIÓN DE LA INFORMACIÓN DE LAS OBLIGACIONES POR PAGAR VIGENTES Y SER EL APOYO A LA SUPERVISIÓN JURÍDICA DE LOS PROYECTOS DE INFRAESTRUCTURA</t>
  </si>
  <si>
    <t>3-3-1-15-02-18-1513-000</t>
  </si>
  <si>
    <t>LINA MARCELA FLOREZ CARDENAS</t>
  </si>
  <si>
    <t>FDLT-CPS-011-2019</t>
  </si>
  <si>
    <t>OBJETO:EL CONTRATISTA SE OBLIGA A PRESTAR SUS SERVICIOS PROFESIONALES COMO ABOGADO ESPECIALIZADO DEL DESPACHO, DE LA ALCALDIA LOCAL DE TUNJUELITO</t>
  </si>
  <si>
    <t>FABIO ALBERTO ALZATE CARREÑO</t>
  </si>
  <si>
    <t>FDLT-CPS-012-2019</t>
  </si>
  <si>
    <t>COORDINAR, LIDERAR Y ASESORAR LOS PLANES Y ESTRATEGIAS DE COMUNICACIÓN INTERNA Y EXTERNA PARA LA DIVULGACIÓN DE LOS PROGRAMAS, PROYECTOS Y ACTIVIDADES DE LA ALCALDÍA LOCAL DE TUNJUELITO</t>
  </si>
  <si>
    <t>EDNA DAYSIR VILLAGRANDE MENDOZA</t>
  </si>
  <si>
    <t>FDLT-CPS-013-2019</t>
  </si>
  <si>
    <t>El contratista se obliga a prestar sus servicios de apoyo a la gestión mediante labores técnicas y administrativas, en el área de Gestión de Desarrollo Local de la Alcaldía Local de Tunjuelito.</t>
  </si>
  <si>
    <t>LEIDY YOHANNA MOSQUERA GRAJALES</t>
  </si>
  <si>
    <t>FDLT-CPS-14-2019</t>
  </si>
  <si>
    <t>El contratista se obliga a prestar sus servicios técnicos, para la preparación y clasificación de los expedientes contractuales en el Fondo de Desarrollo Local de Tunjuelito, oficina de contratación.</t>
  </si>
  <si>
    <t>TULIO HERNAN GUERRERO SOLER</t>
  </si>
  <si>
    <t>ADICIÓN Y PRORROGA NO. 1 del cps 014 de 2019 que tiene por objeto:  EL CONTRATISTA SE OBLIGA A PRESTAR SUS SERVICIOS TÉCNICOS, PARA LA PREGPACIÓN Y CLASIFICACIÓN DE LOS EXPEDIENTES CONTRACTUALES EN EL FONDO DE DESARROLLO LOCAL DE TUNJUELITO, OFICINA DE CONTRATACIÓN</t>
  </si>
  <si>
    <t>Gobernanza e influencia local, regional e internacional</t>
  </si>
  <si>
    <t>Eje Transversal 4 Gobierno Legitimo, Fortalecimiento Local y Eficiencia</t>
  </si>
  <si>
    <t>FDLT-CPS-15-2019</t>
  </si>
  <si>
    <t>EL CONTRATISTA SE OBLIGA A PRESTAR SUS SERVICIOS PARA MANEJAR TÉCNICAMENTE EL PROCESO DE GESTIÓN DOCUMENTAL Y EL ARCHIVO DE LOS DOCUMENTOS Y CONTRATOS DE LAS DIFERENTES DEPENDENCIAS DE LA ALCALDÍA LOCAL DE TUNJUELITO</t>
  </si>
  <si>
    <t>YESENIA  MIRANDA PACHECO</t>
  </si>
  <si>
    <t>FDLT-CPS-16-2019</t>
  </si>
  <si>
    <t>EL CONTRATISTA SE OBLIGA A PRESTAR SUS SERVICIOS DE APOYO EN LA CONDUCCIÓN DE LOS VEHÍCULOS DE PROPIEDAD DEL FONDO DE DESARROLLO LOCAL DE TUNJUELITO, INCLUIDO EL VEHÍCULO PESADO TIPO CAMIÓN</t>
  </si>
  <si>
    <t>ALFONSO  PRIETO PENAGOS</t>
  </si>
  <si>
    <t>FDLT-CPS-17-2019</t>
  </si>
  <si>
    <t>LUIS GUILLERMO MARTINEZ LOPEZ</t>
  </si>
  <si>
    <t>FDLT-CPS-18-2019</t>
  </si>
  <si>
    <t>PABLO ENRIQUE HERNANDEZ GALINDO</t>
  </si>
  <si>
    <t>ADICIÓN Y PRÓRROGA N° 1 DEL CPS 018 DE 2019 QUE TIENE POR OBJETO: "EL CONTRATISTA SE OBLIGA A PRESTAR SUS SERVICIOS DE APOYO EN LA CONDUCCIÓN DE LOS VEHÍCULOS DE PROPIEDAD DEL FONDO DE DESARROLLO LOCAL DE TUNJUELITO, INCLUIDO VEHÍCULO PESADO TIPO CAMIÓN.</t>
  </si>
  <si>
    <t>FDLT-CPS-19-2019</t>
  </si>
  <si>
    <t>OBJETO:EL CONTRATISTA SE OBLIGA A PRESTAR SUS SERVICIOS DE APOYO EN LA CONDUCCIÓN DE LOS VEHÍCULOS DE PROPIEDAD DEL FONDO DE DESARROLLO LOCAL DE TUNJUELITO, INCLUIDO EL VEHÍCULO PESADO TIPO CAMIÓN</t>
  </si>
  <si>
    <t>LUIS GUILLERMO ARGUELLO SUAREZ</t>
  </si>
  <si>
    <t>FDLT-CPS-20-2019</t>
  </si>
  <si>
    <t>EL CONTRATISTA SE OBLIGA A PRESTAR SUS SERVICIOS DE APOYO EN EL PROCESO DE RADICACIÓN, NOTIFICACIÓN Y ENTREGA DE LA CORRESPONDENCIA INTERNA Y EXTERNA DE LA ALCALDÍA LOCAL DE TUNJUELITO</t>
  </si>
  <si>
    <t xml:space="preserve">JEFERSON ESPITIA </t>
  </si>
  <si>
    <t>FDLT-CPS-21-2019</t>
  </si>
  <si>
    <t>NILSON HEVERALDO ZAMORA TAPIAS</t>
  </si>
  <si>
    <t xml:space="preserve">FDLT-CPS-22-2019 </t>
  </si>
  <si>
    <t>JOSE YESID HERRAN RAMIREZ</t>
  </si>
  <si>
    <t>FDLT-CPS-23-2019</t>
  </si>
  <si>
    <t>JAIME HERNANDO RIVERA PINZON</t>
  </si>
  <si>
    <t>FDLT-CPS-24-2019</t>
  </si>
  <si>
    <t>EL CONTRATISTA SE OBLIGA A PRESTAR SUS SERVICIOS PROFESIONALES PARA ELABORAR LOS INFORMES, REPORTES Y DEMÁS BALANCES DIRIGIDOS A LA CONTRALORÍA DISTRITAL, CONTRALORÍA LOCAL Y EN GENERAL, DE LOS ENTES DE CONTROL, CONFORME A LAS COMPETENCIAS ASIGNADAS AL DESPACHO DEL ALCALDE LOCAL</t>
  </si>
  <si>
    <t>DIEGO ALEJANDRO LOPEZ LOPEZ</t>
  </si>
  <si>
    <t>FDLT-CPS-25-2019</t>
  </si>
  <si>
    <t>EL CONTRATISTA SE OBLIGA A PRESTAR LOS SERVICIOS DE APOYO A LA GESTIÓN EN LAS ACTIVIDADES QUE SE GENEREN EN LA JUNTA ADMINISTRADORA LOCAL DE TUNJUELITO</t>
  </si>
  <si>
    <t>SARA JUDITH CARPETA ORJUELA</t>
  </si>
  <si>
    <t>x</t>
  </si>
  <si>
    <t>FDLT-CPS-026-2019</t>
  </si>
  <si>
    <t>ANA MAYERLY CAMARGO MATEUS</t>
  </si>
  <si>
    <t>FDLT-CPS-27-2019</t>
  </si>
  <si>
    <t>EL CONTRATISTA SE OBLIGA A PRESTAR SUS SERVICIOS DE APOYO EN EL AREA DE GESTION DEL DESARROLLO LOCAL - ALMACEN DE LA ALCALDÍA LOCAL DE TUNJUELITO</t>
  </si>
  <si>
    <t>ARTURO  PEDRAZA QUINTERO</t>
  </si>
  <si>
    <t>FDLT-CPS-28-2019</t>
  </si>
  <si>
    <t>CARLOS ANDRES FLOREZ VERGARA</t>
  </si>
  <si>
    <t>FDLT-CPS-29-2019</t>
  </si>
  <si>
    <t>APOYAR TÉCNICAMENTE A LOS RESPONSABLES E INTEGRANTES DE LOS PROCESOS EN LA IMPLEMENTACIÓN DE HERRAMIENTAS DE GESTIÓN, SIGUIENDO LOS LINEAMIENTOS METODOLÓGICOS ESTABLECIDOS POR LA OFICINA ASESORA DE PLANEACIÓN DE LA SECRETARÍA DISTRITAL DE GOBIERNO.</t>
  </si>
  <si>
    <t>CAMILO ERNESTO CAMARGO ALARCON</t>
  </si>
  <si>
    <t>FDLT-CPS-30-2019</t>
  </si>
  <si>
    <t>EL CONTRATISTA SE OBLIGA A PRESTAR SUS SERVICIOS DE APOYO A LA GESTIÓN EN EL AREA DE GESTION DEL DESARROLLO LOCAL ¿ PARA LA ATENCIÓN Y RECEPCIÓN DE LA ALCALDÍA LOCAL DE TUNJUELITO</t>
  </si>
  <si>
    <t>KAREN DAYANI CARO PEÑA</t>
  </si>
  <si>
    <t>FDLT-CPS-31-2019</t>
  </si>
  <si>
    <t>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</si>
  <si>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GERMAN AUGUSTO BERNAL CARRION</t>
  </si>
  <si>
    <t>FDLT-CPS-32-2019</t>
  </si>
  <si>
    <t>DANIEL ANDRES TORRES VELASQUEZ</t>
  </si>
  <si>
    <t>FDLT-CPS-33-2019</t>
  </si>
  <si>
    <t>RICARDO ANDRES FORERO CLEVES</t>
  </si>
  <si>
    <t>FDLT-CPS-034-2019</t>
  </si>
  <si>
    <t>ANGIE TATIANA GARCIA SOLER</t>
  </si>
  <si>
    <t>FDLT-CPS-35-2019</t>
  </si>
  <si>
    <t>EL CONTRATISTA SE OBLIGA PARA CON EL FONDO A PRESTAR SUS SERVICIOS DE APOYO, EN EL ÁREA DE GESTIÓN DEL DESARROLLO LOCAL OFICINA PARTICIPACIÓN DE LA ALCALDÍA LOCAL DE TUNJUELITO</t>
  </si>
  <si>
    <t>EDWIN ALEJANDRO ALFONSO MARTINEZ</t>
  </si>
  <si>
    <t>FDLT-CPS-036-2019</t>
  </si>
  <si>
    <t>EL CONTRATISTA SE OBLIGA PARA CON EL FONDO A PRESTAR SUS SERVICIOS DE APOYO A LA GESTIÓN MEDIANTE LABORES ADMINISTRATIVAS EN EL AREA DE GESTION DE DESARROLLO LOCAL DE LA ALCALDÍA LOCAL DE TUNJUELITO</t>
  </si>
  <si>
    <t>ADRIANA  CARDONA RUIZ</t>
  </si>
  <si>
    <t>FDLT-CPS-37-2019</t>
  </si>
  <si>
    <t>EL CONTRATISTA SE OBLIGA A PRESTAR SUS SERVICIOS DE APOYO AL ÁREA DE GESTIÓN DEL DESARROLLO LOCAL PARA REALIZAR EL MANTENIMIENTO PREVENTIVO Y CORRECTIVO Y REPARACIONES LOCATIVAS EN GENERAL, EN LOS BIENES DE PROPIEDAD DEL FONDO DE DESARROLLO LOCAL Y/O DE LA ALCALDÍA LOCAL DE TUNJUELITO.</t>
  </si>
  <si>
    <t>JORGE ALBERTO BUSTOS CARDENAS</t>
  </si>
  <si>
    <t>FDLT-CPS-38-2019</t>
  </si>
  <si>
    <t>EL CONTRATISTA SE OBLIGA PARA CON EL FONDO A PRESTAR SUS SERVICIOS DE APOYO EN LA OFICINA DE CONTABILIDAD DEL FONDO DE DESARROLLO LOCAL DE TUNJUELITO</t>
  </si>
  <si>
    <t>ANA MERCEDES VELASQUEZ CASTAÑO</t>
  </si>
  <si>
    <t>FDLT-CPS-039-2019</t>
  </si>
  <si>
    <t>EL CONTRATISTA SE OBLIGA CON EL FONDO DE DESARROLLO LOCAL DE TUNJUELITO A PRESTAR SUS SERVICIOS PROFESIONALES PARA ADMINISTRAR LOS SERVICIOS INFORMÁTICOS Y TECNOLÓGICOS INSTALADOS EN EL PUNTO VIVE DIGITAL DE LA LOCALIDAD</t>
  </si>
  <si>
    <t>YILBER SANTIAGO PINZON FORERO</t>
  </si>
  <si>
    <t>FDLT-CPS-40-2019</t>
  </si>
  <si>
    <t>EL CONTRATISTA SE OBLIGA CON EL FONDO DE DESARROLLO LOCAL DE TUNJUELITO A PRESTAR SUS SERVICIOS DE APOYO A LA GESTIÓN Y FUNCIONAMIENTO DEL PUNTO VIVE DIGITAL DE LA LOCALIDAD</t>
  </si>
  <si>
    <t>MAGALY  HERNANDEZ LOPEZ</t>
  </si>
  <si>
    <t>FDLT-CPS-41-2019</t>
  </si>
  <si>
    <t>EL CONTRATISTA SE OBLIGA A PRESTAR SUS SERVICIOS PROFESIONALES PARA COORDINAR LAS ACTIVIDADES INSTITUCIONALES DE LA CASA DE LA CULTURA DE LA LOCALIDAD DE TUNJUELITO Y LAS DEMAS ACTIVIDADES QUE SE GENEREN EN EL AREA DE DESARROLLO LOCAL</t>
  </si>
  <si>
    <t>JULIO ARMANDO VILLA HERNANDEZ</t>
  </si>
  <si>
    <t>FDLT-CPS-042-2019</t>
  </si>
  <si>
    <t>EL CONTRATISTA SE OBLIGA A PRESTAR SUS SERVICIOS PARA APOYAR LA REALIZACIÓN DE ACTIVIDADES INSTITUCIONALES EN LA CASA DE LA CULTURA DE LA LOCALIDAD DE TUNJUELITO</t>
  </si>
  <si>
    <t>MONICA ANDREA BERNAL ROJAS</t>
  </si>
  <si>
    <t>FDLT-CPS-043-2019</t>
  </si>
  <si>
    <t>EL CONTRATISTA SE OBLIGA A PRESTAR SUS SERVICIOS PROFESIONALES PARA ADMINISTRAR LA RED DE VOZ Y DATOS Y EL MANEJO DE LA PLATAFORMA INFORMÁTICA DE LAS DIFERENTES DEPENDENCIAS DE LA ENTIDAD</t>
  </si>
  <si>
    <t>ANDRES BRICEÑO CESION A CARMEN ELISA PEDRAZA FLAUTERO</t>
  </si>
  <si>
    <t>FDLT-CPS-044-2019</t>
  </si>
  <si>
    <t>APOYAR Y DAR SOPORTE TÉCNICO AL ADMINISTRADOR Y USUARIO FINAL DE LA RED DE SISTEMAS Y TECNOLOGÍA E INFORMACIÓN DE LA ALCALDÍA LOCAL DE TUNJUELITO</t>
  </si>
  <si>
    <t>LUIS ALBERTO RODRÍGUEZ REYES</t>
  </si>
  <si>
    <t>FDLT-CPS-045-2019</t>
  </si>
  <si>
    <t>EL CONTRATISTA SE OBLIGA A PRESTAR SUS SERVICIOS PROFESIONALES COMO INGENIERO, PARA LA FORMULACIÓN Y SEGUIMIENTO DE LOS PROCESOS DE INFRAESTRUCTURA, DE LA ALCALDÍA LOCAL DE TUNJUELITO</t>
  </si>
  <si>
    <t>DIEGO ARMANDO POSADA VARGAS</t>
  </si>
  <si>
    <t>FDLT-CPS-046-2019</t>
  </si>
  <si>
    <t>JOSE MAURICIO BELLO PEREZ</t>
  </si>
  <si>
    <t>FDLT-CPS-047-2019</t>
  </si>
  <si>
    <t>LEIDY MABEL SARAY MORENO</t>
  </si>
  <si>
    <t>FDLT-CPS-048-2019</t>
  </si>
  <si>
    <t>EL CONTRATISTA SE OBLIGA A PRESTAR SUS SERVICIOS PROFESIONALES EN EL ÁREA DE GESTIÓN DEL DESARROLLO LOCAL PARA LA FORMULACIÓN, SEGUIMIENTO Y APOYO A LA SUPERVISIÓN EN LOS PROCESOS DE INFRAESTRUCTURA, INCLUIDA LA CONSTRUCCIÓN DE LA SEDE ADMINISTRATIVA DE LA ALCALDÍA LOCAL DE TUNJUELITO, TANTO EN SUS COMPONENTES DE OBRA COMO EN LOS DE INTERVENTORÍA</t>
  </si>
  <si>
    <t>CLARA PATRICIA GUTIERREZ SUAREZ</t>
  </si>
  <si>
    <t>FDLT-CPS-049-2019</t>
  </si>
  <si>
    <t>EL CONTRATISTA SE OBLIGA A PRESTAR SUS SERVICIOS PROFESIONALES EN EL ÁREA DE GESTIÓN DEL DESARROLLO LOCAL PARA LA FORMULACIÓN, SEGUIMIENTO Y APOYO A LA SUPERVISIÓN EN LOS PROCESOS DE INFRAESTRUCTURA, INCLUIDA LA CONSTRUCCIÓN DE LA SEDE ADMINISTRATIVA DE LA ALCALDÍA LOCAL DE TUNJUELITO, TANTO EN SUS COMPONENTES DE OBRA COMO EN LOS DE INTERVENTORÍA.</t>
  </si>
  <si>
    <t>DAVID ERNESTO GUEVARA RINCON</t>
  </si>
  <si>
    <t>FDLT-CPS-050-2019</t>
  </si>
  <si>
    <t>EL CONTRATISTA SE OBLIGA A PRESTAR SUS SERVICIOS PROFESIONALES EN EL ÁREA DE GESTIÓN DEL DESARROLLO LOCAL PARA SEGUIMIENTO A LAS PÓLIZAS DE ESTABILIDAD DE LAS OBRAS VIGENTES EN LA ENTIDAD</t>
  </si>
  <si>
    <t>ROBERTO ALFONSO GOMEZ HERNANDEZ</t>
  </si>
  <si>
    <t>FDLT-CPS-051-2019</t>
  </si>
  <si>
    <t>EL CONTRATISTA SE OBLIGA A PRESTAR SUS SERVICIOS PROFESIONALES COMO ABOGADO REALIZANDO EL SEGUIMIENTO A LAS PÓLIZAS DE ESTABILIDAD DE OBRAS VIGENTES DE LOS PROYECTOS DE INFRAESTRUCTURA</t>
  </si>
  <si>
    <t>CARLOS LIBARDO CASTRO MEDINA</t>
  </si>
  <si>
    <t>FDLT-CPS-052-2019</t>
  </si>
  <si>
    <t>EL CONTRATISTA SE OBLIGA A PRESTAR SUS SERVICIOS DE APOYO A LA GESTIÓN MEDIANTE LABORES ADMINISTRATIVAS, EN EL ÁREA DE GESTIÓN DEL DESARROLLO LOCAL - OFICINA DE INFRAESTRUCTURA DE LA ALCALDÍA LOCAL DE TUNJUELITO</t>
  </si>
  <si>
    <t>NÉLSON  MORENO LÓPEZ</t>
  </si>
  <si>
    <t>FDLT-CPS-053-2019</t>
  </si>
  <si>
    <t>EL CONTRATISTA SE OBLIGA A PRESTAR SUS SERVICIOS PROFESIONALES PARA ADMINISTRAR EL MANEJO DEL SONIDO DE LOS DIFERENTES EVENTOS Y ESPACIOS DE LA ENTIDAD</t>
  </si>
  <si>
    <t>WILSON ALBERTO BELTRAN BARRERA</t>
  </si>
  <si>
    <t>FDLT-CPS-054-2019</t>
  </si>
  <si>
    <t>APOYAR LA FORMULACIÓN, EJECUCIÓN, SEGUIMIENTO Y MEJORA CONTINUA DE LAS HERRAMIENTAS QUE CONFORMAN LA GESTIÓN AMBIENTAL INSTITUCIONAL DE LA ALCALDÍA LOCAL</t>
  </si>
  <si>
    <t>DORA YANETH PEÑA CANO</t>
  </si>
  <si>
    <t>FDLT-CPS-055-2019</t>
  </si>
  <si>
    <t>EL CONTRATISTA SE OBLIGA A PRESTAR SUS SERVICIOS PROFESIONALES DE ACTUALIZACIÓN, CARGUE Y SEGUIMIENTO AL OBSERVATORIO LOCAL</t>
  </si>
  <si>
    <t>LEIDY ALEJANDRA ALZATE JARA</t>
  </si>
  <si>
    <t>FDLT-CPS-056-2019</t>
  </si>
  <si>
    <t>El contratista se obliga a prestar sus servicios técnicos de apoyo al profesional encargado de manejar la prevención, gestión y atención de los riesgos en la Localidad.</t>
  </si>
  <si>
    <t>DEMETRIO  CENDALES PARRA</t>
  </si>
  <si>
    <t xml:space="preserve"> 31/01/2019</t>
  </si>
  <si>
    <t>FDLT-CPS-057-2019</t>
  </si>
  <si>
    <t>El contratista se obliga con el Fondo de Desarrollo Local de Tunjuelito prestar sus servicios profesionales en la prevención, gestión y atención de los riesgos en la localidad de Tunjuelito.</t>
  </si>
  <si>
    <t>JOSUE WLADIMIR GARCIA CABRERA</t>
  </si>
  <si>
    <t>FDLT-CPS-058-2019</t>
  </si>
  <si>
    <t>Apoyar al Alcalde Local en la promoción, articulación y acompañamiento y seguimiento para la atención y protección de los animales domésticos y silvestres de la Localidad de Tunjuelito.</t>
  </si>
  <si>
    <t>ANA LUCIA TRUJILLO MARTINEZ</t>
  </si>
  <si>
    <t>FDLT-CPS-059-2019</t>
  </si>
  <si>
    <t>El contratista se obliga a pretar sus servivios mediante labores técnicas y administrativas, en el acompañamiento de los procesos de bienestar y protección animal, de la Alcaldía Local.</t>
  </si>
  <si>
    <t>MYRIAM  OBANDO MARIN</t>
  </si>
  <si>
    <t>FDLT-CPS-060-2019</t>
  </si>
  <si>
    <t>Apoyar técnicamente las distintas etapas de los procesos de competencia de las inspecciones de policía de la localidad, según reparto.</t>
  </si>
  <si>
    <t>JORGE TIBERIO SUA QUIROGA</t>
  </si>
  <si>
    <t>FDLT-CPS-061-2019</t>
  </si>
  <si>
    <t>Adición y prórroga N° 1 del CPS 61 de 2019 que tiene por objeto: "apoyar técnicamente las distintas etapas de los procesos de competencia de las inspeciones de policía de la Localidad, según reparto".</t>
  </si>
  <si>
    <t>EDWIN  GUZMAN FONSECA</t>
  </si>
  <si>
    <t>FDLT-CPS-062-2019</t>
  </si>
  <si>
    <t>ENVER JULIAN LOPEZ ANGEL</t>
  </si>
  <si>
    <t>FDLT-CPS-63-2019</t>
  </si>
  <si>
    <t>Apoyar la formulación, gestión y seguimiento de actividades enfocadas a la gestión ambiental externa, ancaminadas a la mitigación de los diferentes impactos ambientales y la conservación de los recursos naturales de la Localidad de Tunjuelito.</t>
  </si>
  <si>
    <t>MAURICIO  BOADA CUEVAS</t>
  </si>
  <si>
    <t>FDLT-CPS-64-2019</t>
  </si>
  <si>
    <t>Apoyar al Alcalde Local en la gestión de los asuntos relacionados con seguridad ciudadana, convivencia y prevención de conflictividades, violencias y delitos en la localidad, de conformidad con el marco normativo aplicable en la materia.</t>
  </si>
  <si>
    <t>JESUS ANIBAL VERGARA MEJIA</t>
  </si>
  <si>
    <t>FDLT-CPS-65-2019</t>
  </si>
  <si>
    <t>El contratista se obliga para con el fondo a prestar sus servicios profesionales como abogado - cobro persuasivo - en el área de Gestión Policiva.</t>
  </si>
  <si>
    <t>CARLOS MARIO BUELVAS GONZALEZ</t>
  </si>
  <si>
    <t>FDLT-CPS-66-2019</t>
  </si>
  <si>
    <t>Apoyar la gestión documental de la Alcadía Local, acompañando al equipo jurídico de depuración en las labores operativas que genera el proceso de impulso de las actuaciones administrativas existentes en la Alcaldía Local de Tunjuelito.</t>
  </si>
  <si>
    <t>JOSE ALVARO GAONA DAZA</t>
  </si>
  <si>
    <t>ADICIÓN Y PRORROGA nO. 1  AL CPS 066/2019 QUE TIENE POR OBJETO: APOYAR LA GESTIÓN DOCUMENTAL DE LA ALCALDIA LOCAL, ACOMPAÑANDO EL EQUIPO JURIDICO  DE DEPÚRACIÓN EN LAS LABORES OPERATIVAS QUE GENERAN EL PROCESO DE IMPULSO DE LAS ACTUACIONES ADMINISTRATIVAS  EXISTENTES EN LA ALCALDIA LOCAL DE TUNJUELITO"</t>
  </si>
  <si>
    <t>FDLT-CPS-67-2019</t>
  </si>
  <si>
    <t xml:space="preserve">1031128021
</t>
  </si>
  <si>
    <t>PAOLA ANDREA ARANDA SUA</t>
  </si>
  <si>
    <t>ADICIÓN Y PRORROGA No. 1 DEL CPS 067 DE 2019 QUE TIENE POR OBJETO "APOYAR LA GESTIÓN DOCUMENTAL DE LA ALCALDIA LOCAL , ACOMPAÑANDO EL EQUIPO JURÍDICO DE  DEPURACIÓN  EN LAS LABORES  OPERATIVAS QUE GENERA EL PROCESO DE IMPULSO DE LAS ACTUACIONES ADMINISTRATIVAS EXISTENTES EN LA ALCALDIA LOCAL DE TUNJUELITO</t>
  </si>
  <si>
    <t>FDLT-CPS-68-2019</t>
  </si>
  <si>
    <t>Apoyar la gestión documental de la Alcadía Local, acompañando al equipo jurídico de depuración en las labores operativas que genera el proceso de impulso de las actuaciones administrativas existentes en el la Alcaldía Local de Tunjuelito.</t>
  </si>
  <si>
    <t>MENDOZA  JUAN DANILO</t>
  </si>
  <si>
    <t>FDLT-CPS-69-2019</t>
  </si>
  <si>
    <t>Apoyar la gestión documental de la Alcadlía Local para la implementación del proceso de verificación, soporte y acompañamiento, en el desarrollo de las actividades propias de los procesos y actuaciones administrativas existentes.</t>
  </si>
  <si>
    <t>RAMIRO  RUEDA TORRES</t>
  </si>
  <si>
    <t>FDLT-CPS-70-2019</t>
  </si>
  <si>
    <t>Apoyar técnicamente las distintas etapas de los procesos de competencia de la Alcaldía Local para la depuración de actuaciones administrativas.</t>
  </si>
  <si>
    <t>JAIDER  CIFUENTES FLOREZ</t>
  </si>
  <si>
    <t xml:space="preserve">FDLT-CPS-71-2019 </t>
  </si>
  <si>
    <t>EL CONTRATISTA SE OBLIGA A PRESTAR SUS SERVICIOS PROFESIONALES ESPECIALIZADOS DE PLANEACION EN EL DESPACHO, DE LA ALCALDIA LOCAL</t>
  </si>
  <si>
    <t>JACK CRISTOPHER REINA RODRIGUEZ</t>
  </si>
  <si>
    <t>FDLT-CPS-72-2019</t>
  </si>
  <si>
    <t>APOYAR AL EQUIPO DE PRENSA Y COMUNICACIONES DE LA ALCALDÍA LOCAL EN LA REALIZACIÓN Y PUBLICACIÓN DE CONTENIDOS DE REDES SOCIALES Y CANALES DE DIVULGACIÓN DIGITAL (SITIO WEB) DE LA ALCALDÍA LOCAL DE TUNJUELITO</t>
  </si>
  <si>
    <t>YENY PATRICIA AREVALO LOPEZ</t>
  </si>
  <si>
    <t>15/01/20220</t>
  </si>
  <si>
    <t>ADICIÓN Y PRORROGA No. 1 DEL CPS 072 DE 2019 QUE TIENE POR OBJETO:  APOYAR EL EQUIPO DE PRENSA Y COMUNICACIONES DE LA ALCALDIA LOCAL EN LA REALIZACIÓN Y PUBLICACIÓN DE CONTENIDOS DE REDES SOCIALES Y CANALES DE DIVULGACIÓN DIGITAL (SITIO WEB) DE LA ALCALDIA LOCAL DE TUNJUELITO.</t>
  </si>
  <si>
    <t>FDLT-CPS-73-2019</t>
  </si>
  <si>
    <t>APOYAR AL ALCALDE LOCAL EN LA PROMOCIÓN, ACOMPAÑAMIENTO, COORDINACIÓN Y ATENCIÓN DE LAS INSTANCIAS DE COORDINACIÓN INTERINSTITUCIONAL Y LAS INSTANCIAS DE PARTICIPACIÓN LOCALES, ASÍ COMO LOS PROCESOS COMUNITARIOS EN LA LOCALIDAD.</t>
  </si>
  <si>
    <t>SANDRA JULIETH FONSECA ORDOÑEZ</t>
  </si>
  <si>
    <t>FDLT-CPS-74-2019</t>
  </si>
  <si>
    <t>EL CONTRATISTA SE OBLIGA A PRESTAR SUS SERVICIOS PROFESIONALES DE APOYO EN LA OFICINA DE PRESUPUESTO DE LA ALCALDÍA LOCAL</t>
  </si>
  <si>
    <t>WENDY JHOLANY QUEVEDO RODRIGUEZ</t>
  </si>
  <si>
    <t>FDLT-CPS-075-2019</t>
  </si>
  <si>
    <t>JUAN PABLO MURILLO CASTILLO</t>
  </si>
  <si>
    <t>FDLT-CPS-76-2019</t>
  </si>
  <si>
    <t>LEIDY JOHANA BARON ARDILA</t>
  </si>
  <si>
    <t>FDLT-CPS-77-2019</t>
  </si>
  <si>
    <t>EL CONTRATISTA SE OBLIGA A PRESTAR SUS SERVICIOS PROFESIONALES COMO COORDINADOR DEL GRUPO DE APOYO ECONOMICO SUBSIDIO TIPO C</t>
  </si>
  <si>
    <t>3-3-1-15-01-03-1444-000</t>
  </si>
  <si>
    <t>JACQUELINE ADRIANA MEJIA MENDEZ</t>
  </si>
  <si>
    <t>FDLT-CPS-78-2019</t>
  </si>
  <si>
    <t>Apoyar jurídicamente la ejecución de las acciones requeridas para la depuración de las actuaciones administrativas que cursan en la alcadlía local de Tunjuelito</t>
  </si>
  <si>
    <t>CARLOS FELIPE LOZANO RIVERA</t>
  </si>
  <si>
    <t>FDLT-CPS-79-2019</t>
  </si>
  <si>
    <t>Apoyar jurídicamente la ejecución de las acciones requeridas para la depuración de las actuaciones administrativas que cursan en la Alcaldía Local de Tunjuelito.</t>
  </si>
  <si>
    <t>OSCAR ALFONSO CANGREJO VILLARRAGA</t>
  </si>
  <si>
    <t>FDLT-CPS-80-2019</t>
  </si>
  <si>
    <t>Apoyar jurídicamente la ejecución de las acciones requeridas para el trámite e impulso procesal de las actuaciones contravencionales y/o querellas que cursen en las inspecciones de la policía de la localidad.</t>
  </si>
  <si>
    <t>ALFREDO  MORENO CENDALES</t>
  </si>
  <si>
    <t>FDLT-CPS-81-2019</t>
  </si>
  <si>
    <t>DIANA MARCELA ROBAYO DE LAMPREA</t>
  </si>
  <si>
    <t>FDLT CPS 82 DE 2019</t>
  </si>
  <si>
    <t>El contratista se obliga con el Fondo de Desarrollo Local de Tunjuelito a prestar sus servicios profesionales para poner en funcionamiento y mantener en plena operatividad un (1) punto de atención al consumidor, al servicio de la comunidad en general y de los consumidores de su localidad.</t>
  </si>
  <si>
    <t>MANUEL FERNANDO ALEANS CORENA</t>
  </si>
  <si>
    <t xml:space="preserve">FDLT-CPS-083-2019 </t>
  </si>
  <si>
    <t>EL CONTRATISTA SE OBLIGA A PRESTAR SUS SERVICIOS DE APOYO A LA GESTIÓN EN EL ARCHIVO DE LA ALCALDÍA LOCAL DE TUNJUELITO</t>
  </si>
  <si>
    <t>CORTES POSADA SNEIDER FELIPE</t>
  </si>
  <si>
    <t xml:space="preserve">FDLT-CPS-084-2019 </t>
  </si>
  <si>
    <t>ALVARO  CASALLAS ABRIL</t>
  </si>
  <si>
    <t>FDLT-CPS-085-2019</t>
  </si>
  <si>
    <t>MARIA DEL PILAR PAIPA CASTRO</t>
  </si>
  <si>
    <t>FDLT-CPS-086-2019</t>
  </si>
  <si>
    <t>JULIAN ENRIQUE ARIZA GONZALEZ</t>
  </si>
  <si>
    <t>FDLT-CPS-087-2019</t>
  </si>
  <si>
    <t>APOYAR AL ALCALDE LOCAL EN LA FORMULACIÓN, SEGUIMIENTO E IMPLEMENTACIÓN DE LA ESTRATEGIA LOCAL PARA LA TERMINACIÓN JURÍDICA DE LAS ACTUACIONES ADMINISTRATIVAS QUE CURSAN EN LA ALCALDÍA LOCAL DE TUNJUELITO</t>
  </si>
  <si>
    <t>JUAN PABLO CAMACHO LOPEZ</t>
  </si>
  <si>
    <t>FDLT-CPS-088-2019</t>
  </si>
  <si>
    <t>KAREN ANDREA FRANCO BETANCUR</t>
  </si>
  <si>
    <t>FDLT-CPS-089-2019</t>
  </si>
  <si>
    <t>APOYAR LA GESTIÓN DOCUMENTAL DE LA ALCALDÍA LOCAL, ACOMPAÑANDO AL EQUIPO JURÍDICO DE DEPURACIÓN EN LAS LABORES OPERATIVAS QUE GENERA EL PROCESO DE IMPULSO DE LAS ACTUACIONES ADMMINISTRATIVAS EXISTENTES EN LA ALCADÍA LOCAL DE TUNJUELITO - INSPECCIONES DE POLICÍA.</t>
  </si>
  <si>
    <t>LAURA VANESSA GAMBA ELIAS</t>
  </si>
  <si>
    <t>FDLT-CPS-090-2019</t>
  </si>
  <si>
    <t>AMPARO  RAMIREZ GONZALEZ</t>
  </si>
  <si>
    <t>FDLT-CPS-091-2019</t>
  </si>
  <si>
    <t>JULY ANDREA LESMES PALACIOS</t>
  </si>
  <si>
    <t>FDLT-CPS-092-2019</t>
  </si>
  <si>
    <t>El contratista se obliga a prestar sus servicios profesionales en el área de Gestión de Desarrollo Local, oficina de planeación, realizando la formulación y seguimiento de los procesos asignados como apoyo a la supervisón técnica, administrativa y financiera de los contratos en ejecución y posterior liquidación, así como en la elaboración de los análisis de sector y matrices de riesgos, en los diferentes sectores de la Alcaldía Local de Tunjuelito.</t>
  </si>
  <si>
    <t>YEIMY CAROLINA AGUDELO HERNANDEZ</t>
  </si>
  <si>
    <t>FDLT-CPS-093-2019</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</si>
  <si>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t>
  </si>
  <si>
    <t>JUAN SEBASTIAN  LADINO RAMIREZ</t>
  </si>
  <si>
    <t>FDLT-CPS-094-2019</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</si>
  <si>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DE TUNJUELITO</t>
  </si>
  <si>
    <t>CAROLINA CARRILLO ROMERO</t>
  </si>
  <si>
    <t>FDLT-CPS-095-2019</t>
  </si>
  <si>
    <t>PRESTAR LOS SERVICIOS PROFESIONALES PARA LA OPERACIÓN, SEGUIMIENTO Y CUMPLIMIENTO DE LOS PROCEDIMIENTOS ADMINISTRATIVOS, OPERATIVOS Y PROGRAMÁTICOS DE LOS SERVICIOS SOCIALES DEL PROYECTO DE APOYO ECONOMICO SUBSIDIO TIPO C, QUE CONTRIBUYAN A LA GARANTÍA DE LOS DERECHOS DE LA POBLACIÓN MAYOR EN EL MARCO DE LA POLÍTICA PÚBLICA SOCIAL PARA EL ENVEJECIMIENTO Y LA VEJEZ EN EL DISTRITO CAPITAL A CARGO DE LA ALCALDÍA LOCAL DE TUNJUELITO</t>
  </si>
  <si>
    <t>YEISSON FABIAN GARCIA SILVA</t>
  </si>
  <si>
    <t>FDLT-CPS-096-2019</t>
  </si>
  <si>
    <t>PRESTAR LOS SERVICIOS PROFESIONALES PARA LA OPERACIÓN, SEGUIMIENTO Y CUMPLIMIENTO DE LOS PROCEDIMIENTOS ADMINISTRATIVOS, OPERATIVOS Y PROGRAMÁTICOS DE LOS SERVICIOS SOCIALES DEL PROYECTO DE APOYO ECONOMICO SUBSIDIO TIPO C, QUE CONTRIBUYAN A LA GARANTÍA DE LOS DERECHOS DE LA POBLACIÓN MAYOR EN EL MARCO DE LA POLÍTICA PÚBLICA SOCIAL PARA EL ENVEJECIMIENTO Y LA VEJEZ EN EL DISTRITO CAPITAL A CARGO DE LA ALCALDÍA LOCAL DE TUNJUELITO.</t>
  </si>
  <si>
    <t>ELIECER ALEXANDER RODRIGUEZ GUTIERREZ</t>
  </si>
  <si>
    <t>FDLT-CPS-097-2019</t>
  </si>
  <si>
    <t>MARY SOL WILCHES CUERVO</t>
  </si>
  <si>
    <t>FDLT-CPS-098-2019</t>
  </si>
  <si>
    <t>JUAN NICOLAS GARCIA VALENZUELA</t>
  </si>
  <si>
    <t>FDLT-CPS-099-2019</t>
  </si>
  <si>
    <t>PRESTAR LOS SERVICIOS TÉCNICO - PROFESIONALES PARA LA IMPLEMENTACIÓN DE LOS PROCEDIMIENTOS REQUERIDOS PARA EL OPORTUNO Y ADECUADO REGISTRO, CRUCE Y REPORTE DE LOS DATOS EN EL SISTEMA DE INFORMACIÓN SIRBE-, DE LAS PERSONAS MAYORES QUE SOLICITAN Y SON USUARIAS DE LOS SERVICIOS SOCIALES DEL PROYECTO DE SUBSIDIO TIPO C, DANDO APLICACIÓN A LOS PROCEDIMIENTOS DE PRESTACIÓN DEL SERVICIO SOCIAL IDENTIFICACIÓN, INGRESO, ACTIVACIÓN Y EGRESO</t>
  </si>
  <si>
    <t>ANA PATRICIA GARCIA PULIDO</t>
  </si>
  <si>
    <t>FDLT-CPS-100-2019</t>
  </si>
  <si>
    <t>EL CONTRATISTA SE OBLIGA A PRESTAR SUS SERVICIOS DE APOYO A LA GESTIÓN MEDIANTE LABORES ADMINISTRATIVAS, EN EL ÁREA DEL DESARROLLO LOCAL DE LA ALCALDÍA LOCAL DE TUNJUELITO - OFICINA DE PLANEACIÓN.</t>
  </si>
  <si>
    <t>ANGELICA MARIA VARGAS PINZON</t>
  </si>
  <si>
    <t>FDLT-CPS-0101-2019</t>
  </si>
  <si>
    <t>LILIANA  CLAVIJO AMEZQUITA</t>
  </si>
  <si>
    <t>FDLT CPS 102 DE 2019</t>
  </si>
  <si>
    <t>ALEXANDRA PATRICIA GUTIERREZ BELTRAN</t>
  </si>
  <si>
    <t>FDLT-CPS-0103-DE 2019</t>
  </si>
  <si>
    <t>DIANA ANDREA OLAYA RUBIO</t>
  </si>
  <si>
    <t>FDLT-CPS-0104-2019</t>
  </si>
  <si>
    <t>ANA BEATRIZ REYES CALDERON</t>
  </si>
  <si>
    <t>FDLT CPS 105 DE 2019</t>
  </si>
  <si>
    <t>EL CONTRATISTA SE OBLIGA A PRESTAR SUS SERVICIOS PROFESIONALES EN EL ÁREA DE GESTIÓN DEL DESARROLLO LOCAL PARA APOYAR LA FORMULACIÓN, SEGUIMIENTO Y APOYO DE LOS PROCESOS DE INFRAESTRUCTURA, DE LA ALCALDÍA LOCAL DE TUNJUELITO</t>
  </si>
  <si>
    <t>JHON LEANDRO BETANCOURTH GUTIERREZ CESION JADER RODRIGUEZ RIVERA</t>
  </si>
  <si>
    <t>FDLT-CPS-0106-DE 2019</t>
  </si>
  <si>
    <t>Apoyar jurídicamente la ejecución de las acciones requeridas para el trámite e impulso procesal de las actuaciones contravencionales y/o querellas que cursen en las inspecciones de la policía de la lolcalidad.</t>
  </si>
  <si>
    <t>SILVIA PATRICIA ARANGO FAJARDO</t>
  </si>
  <si>
    <t>Adición y prórroga N° 1 del CPS 106 de 2019 que tiene por objeto; "APOYAR JURÍDICAMENTE LA EJECUCIÓN DE LAS ACCIONES REQUERIDAS PARA EL TRÁMITE E IMPULSO PROCESAL DE LAS ACTUACIONES CONTRAVENCIONALES Y/O QUERELLAS QUE CURSEN EN LAS INSPECCIONES DE POLICÍA DE LA LOCALIDAD"</t>
  </si>
  <si>
    <t>FDLT-CPS-107-2019</t>
  </si>
  <si>
    <t>APOYAR AL EQUIPO DE PRENSA Y COMUNICACIONES DE LA ALCALDÍA LOCAL EN LA REALIZACIÓN DE PRODUCTOS Y PIEZAS DIGITALES, IMPRESAS Y PUBLICITARIAS DE GRAN FORMATO Y DE ANIMACIÓN GRÁFICA, ASÍ COMO APOYAR LA PRODUCCIÓN Y MONTAJE DE EVENTOS</t>
  </si>
  <si>
    <t>JORGE TIBERIO ANGARITA GARCIA</t>
  </si>
  <si>
    <t>Adición y prórroga N° 1 del cps 060 de 2019, que tiene por objeto: "Apoyar técnicamente las distintas etapas de los procesos de competencia de las inspecciones de policía de la Localidad, según reparto".</t>
  </si>
  <si>
    <t>FDLT-CPS-108-2019</t>
  </si>
  <si>
    <t>FDLT-CPS-110-2019</t>
  </si>
  <si>
    <t>CINDY YICED ARDILA ARROYO</t>
  </si>
  <si>
    <t>DECRETOS</t>
  </si>
  <si>
    <t>Otros gastos</t>
  </si>
  <si>
    <t>No aplica</t>
  </si>
  <si>
    <t>PAGO SEGUROS DE SALUD EDILES Y HONORARIOS LOCALIDAD SEXTA DE TUNJUELITO</t>
  </si>
  <si>
    <t>Funcionamiento</t>
  </si>
  <si>
    <t>3-1-1-04-01-02-0000-000</t>
  </si>
  <si>
    <t>PAGO HONORARIOS Y SEGURO DE EDILES</t>
  </si>
  <si>
    <t>FDLT-MIC-006-2019</t>
  </si>
  <si>
    <t>Contratación mínima cuantia</t>
  </si>
  <si>
    <t>Contratar el suministro de insumos de oficina y papelería, mobiliario de oficina y muebles de almacenamiento de archivo para la Alcaldía local de Tunjuelito de conformidad con las condiciones técnicas y características establecidas.</t>
  </si>
  <si>
    <t>3-1-2-02-01-02-0002-000</t>
  </si>
  <si>
    <t>COMERCIALIZADORA VINARTA S A S</t>
  </si>
  <si>
    <t>FDLT-CPS-126-2019</t>
  </si>
  <si>
    <t>Selección abreviada</t>
  </si>
  <si>
    <t xml:space="preserve">Selección abreviada por menor cuantía </t>
  </si>
  <si>
    <t>CONTRATAR EL SUMINISTRO DE COMBUSTIBLE PARA EL PARQUE AUTOMOTOR DE LA ALCALDIA LOCAL DE TUNJUELITO</t>
  </si>
  <si>
    <t>3-1-2-02-01-02-0003-000</t>
  </si>
  <si>
    <t>GRUPO EDS AUTOGAS S.A.S.</t>
  </si>
  <si>
    <t>FDLT-MIC-124-2019</t>
  </si>
  <si>
    <t>1.prestar el servicio de mantenimiento y reparación integral preventivo y correctivo con suministro de respuestos, filtros, lubricantes y mano de obra especializada al equipo de transporte a cargo del fondo de desarrollo Local d Tunjuelito a preciows fijos unitarios sin reajuste.2. Sumninistro de llantas y mano de  obra especializada a precios fijos unitarios sin reajuste para el parque automotor a cargo del fondo de Desarrollo Local de Tunjuelito</t>
  </si>
  <si>
    <t>3-1-2-02-01-02-0006-000</t>
  </si>
  <si>
    <t>TALLERES CARSONI S A S</t>
  </si>
  <si>
    <t>3-1-2-02-01-02-0006-004</t>
  </si>
  <si>
    <t>FDLT-CI-134-2019</t>
  </si>
  <si>
    <t>Prestar los servicios de recolección, curso y entrega de correo certificado, correspondencia y demás servicios postales que requiera la alcaldía local de Tunjuelito y sus dependencias</t>
  </si>
  <si>
    <t>3-1-2-02-02-01-0006-001</t>
  </si>
  <si>
    <t>SERVICIOS POSTALES NACIONALES S A</t>
  </si>
  <si>
    <t>FDLT-CPS-114-2019</t>
  </si>
  <si>
    <t>LEONARDO  GUTIERREZ ROJAS</t>
  </si>
  <si>
    <t>FDLT-CPS-126-2018</t>
  </si>
  <si>
    <t>Contratos interadministrativos</t>
  </si>
  <si>
    <t>PRESTAR LOS SERVICIOS DE RECOLECCIÓN, CURSO Y ENTREGA DE CORREO CERTIFICADO, CORRESPONDENCIA Y DEMÁS SERVICIOS POSTALES QUE REQUIERA LA ALCALDÍA LOCAL DE TUNJUELITO Y SUS DEPENDENCIAS</t>
  </si>
  <si>
    <t xml:space="preserve"> </t>
  </si>
  <si>
    <t>FDLT-MIC-004-2019</t>
  </si>
  <si>
    <t>Seguros</t>
  </si>
  <si>
    <t>CONTRAT EL SEGURO DE  VIDA PARA LOS EDILES DEL FONDO DE DESARROLLO LOCAL DE  TUNJUELITO</t>
  </si>
  <si>
    <t>3-1-2-02-02-02-0001-005</t>
  </si>
  <si>
    <t>SEGUROS DE VIDA DEL ESTADO S A</t>
  </si>
  <si>
    <t>ACTAS</t>
  </si>
  <si>
    <t>PAGO SERVICIOS  DE SEGUROS DE SALUD  EDILES - LOCLIDAD SEXTA TUNJUELITO- VIGECIA FISCAL 2019</t>
  </si>
  <si>
    <t>3-1-2-02-02-02-0001-006</t>
  </si>
  <si>
    <t>CAJA DE COMPENSACION FAMILIAR - COMPENSAR</t>
  </si>
  <si>
    <t>FDLT-LP-001-2019</t>
  </si>
  <si>
    <t>CONTRATAR LA PRESTACIÓN DEL SERVICIO DE VIGILANCIA Y SEGURIDAD PRIVADA, PARA LA PROTECCIÓN DE LOS BIENES MUEBLES E INMUEBLES DE PROPIEDAD O EN TENENCIA POR PARTE DEL FONDO DE DESARROLLO LOCAL DE TUNJUELITO</t>
  </si>
  <si>
    <t>Seguridad y convivencia para todos</t>
  </si>
  <si>
    <t>Pilar 3 Construcción de Comunidad y Cultura Ciudadana</t>
  </si>
  <si>
    <t>3-3-1-15-03-19-1514-000</t>
  </si>
  <si>
    <t>AVIZOR SEGURIDAD LTDA</t>
  </si>
  <si>
    <t>FDLT-CPS-118-2019</t>
  </si>
  <si>
    <t>EL CONTRATISTA SE OBLIGA CON EL FONDO DE DESARROLLO LOCAL DE TUNJUELITO A PRESTAR SUS SERVICIOS PERSONALES PARA APOYAR LA GESTIÓN LOCAL Y TERRITORIAL DE LOS TEMAS DE SEGURIDAD Y CONVIVENCIA CIUDADANA.</t>
  </si>
  <si>
    <t>SABINO ANDRES PULGARIN REYES</t>
  </si>
  <si>
    <t>FDLT-CPS-119-2020</t>
  </si>
  <si>
    <t>El contratista se obliga con el Fondo de Desarrollo Local de Tunjuelito a prestar sus servicios profesionales para apoyar la coordinación de las acciones de los promotores y la gestión local y territorial de los temas de seguridad y convivencia ciudadana.</t>
  </si>
  <si>
    <t>ANGIE LAURA MOLINA CARDONA</t>
  </si>
  <si>
    <t>Adición y prórroga N° 1 del CPSP 119 de 2019 que tiene por objeto: " El contratista se obliga con el Fondo de Desarrollo Local de Tunjuelito a prestar sus servicios profesionales para apoyar la coordinación de las acciones de los promotores y la gestión local y territorial de los temas de seguridad y convivencia".</t>
  </si>
  <si>
    <t>FDLT-CPS-120-2021</t>
  </si>
  <si>
    <t>FANNY  VANEGAS ALMANZA</t>
  </si>
  <si>
    <t>FDLT-CPS-121-2022</t>
  </si>
  <si>
    <t>El contratista se obliga con el Fondo de Desarrollo Local de Tunjuelito a prestar sus servicios personales para apoyar la gestión local y territorial de los temas de seguridad y convivencia ciudadana.</t>
  </si>
  <si>
    <t>MARIA AURORA AGUILERA PEÑA</t>
  </si>
  <si>
    <t>FDLT-CPS-122-2023</t>
  </si>
  <si>
    <t>SERGIO ANDRES ARROYO RODRIGUEZ</t>
  </si>
  <si>
    <t>FDLT-CPS-123-2024</t>
  </si>
  <si>
    <t>EMILIO  SASTOQUE ALVAREZ</t>
  </si>
  <si>
    <t>FDLT-SAMC-001-2019</t>
  </si>
  <si>
    <t>CONTRATAR LOS SEGUROS QUE AMPAREN LOS INTERESES PATRIMONIALES ACTUALES Y FUTUROS, ASÍ COMO LOS BIENES DE PROPIEDAD DEL FONDO DE DESARROLLO LOCAL DE TUNJUELITO, QUE ESTÉN BAJO SU RESPONSABILIDAD Y CUSTODIA Y AQUELLOS QUE SEAN ADQUIRIDOS PARA DESARROLLAR LAS FUNCIONES INHERENTES A SU ACTIVIDAD, ASÍ COMO LA EXPEDICIÓN DE CALQUIER OTRA PÓLIZA DE SEGUROS QUE REQUIERA LA ENTIDAD EN EL DESARROLLO DE LA ACTIVIDAD.</t>
  </si>
  <si>
    <t>3-1-2-02-02-02-0001-008</t>
  </si>
  <si>
    <t>860.002.400-2</t>
  </si>
  <si>
    <t>ASEGURADORA SOLIDARIA DE COLOMBIA ENTIDAD COOPERATIVA</t>
  </si>
  <si>
    <t>CONTRATAR LOS SEGUROS QUE AMPAREN LOS INTERESES PATRIMONIALES  ACTUALES Y FUTUROS, ASÍ COMO LOS BIENES DE PROPIEDAD DEL  FDL TUNJUELITO, QUE ESTÉN BAJO SU RESPONSABILIDAD  Y CUSTODIA Y AQUELLOS QUE SEAN ADQUIRIDOS  PARA DESARROLLAR  LAS FUNCIONES UBHERENTES  A SU ACTIVIDAD  ASÍ COMO LA EXPEDICIÓN  DE CUALQUIER OTRA PÓLIZA  DE SEGUROS QUE SE REQUIERA  LA ENTIDAD  EN EL DESARROLLO DE SU ACTIVIDAD</t>
  </si>
  <si>
    <t>3-1-2-02-02-02-0001-009</t>
  </si>
  <si>
    <t>FDLT-MIC-003-2019</t>
  </si>
  <si>
    <t>CONTRATAR LOS SEGUROS QUE AMPAREN LOS INTERESES PATRIMONIALES ACTUALES Y FUTUROS, ASÍ COMO LOS BIENES DE PROPIEDAD DEL FDL TUNJUELITO, QUE ESTÉN BAJO SUS RESPONSABILIDAD Y CUSTODIA Y AQUELLOS QUE SEAN ADQUIRIDOS PARA DESARROLLAR LAS FUNCIONES INHERENTES A SU ACTIVIDAD ASÍ COMO LA EXPEDICIÓN DE CUALQUIER OTRA PÓLIZA DE SEGUROS  QUE REQUIERA LA ENTIDAD  EN EL DESARROLLO DE SU ACTIVIDAD.</t>
  </si>
  <si>
    <t>3-1-2-02-02-02-0001-010</t>
  </si>
  <si>
    <t>ADICIÓN N° 2 AL CONTRATO DE SEGUROS N° 111 DE 2019, CUYO OBJETO ES: "CONTRATAR LOS SEGUROS QUE AMPAREN LOS INTERESES PATRIMONIALES ACTUALES Y FUTUROS, ASÍ COMO LOS BIENES DE PROPIEDAD DEL FONDO DE DESARROLLO LOCAL DE TUNJUELITO, QUE ESTÉN BAJO SU RESPONSABILIDAD Y CUSTODIA Y AQUELLOS QUE SEAN ADQUIRIDOS PARA DESARROLLAR LAS FUNCIONES INHERENTES A SU ACTIVIDAD, ASÍ COMO LA EXPEDICIÓN DE CALQUIER OTRA PÓLIZA DE SEGUROS QUE REQUIERA LA ENTIDAD EN EL DESARROLLO DE LA ACTIVIDAD.</t>
  </si>
  <si>
    <t>SED-SA-SI-DDE-082-2019</t>
  </si>
  <si>
    <t>Compraventa de bienes muebles</t>
  </si>
  <si>
    <t xml:space="preserve">Subasta inversa </t>
  </si>
  <si>
    <t>Adquisición de computadores con destino a los colegios del Distrito Capital, nivel central y local conforme a las necesidades evidenciadas por la Secretaría de Educación del Distrito, las cuales fueron concertadas y aceptadas por los Fondos de Desarrollo Local participantes en el Convenio Interadministrativo de Cofinanciación N° 1999 de 2019.</t>
  </si>
  <si>
    <t>3-3-1-15-01-07-1445-000</t>
  </si>
  <si>
    <t>NEX COMPUTER SAS</t>
  </si>
  <si>
    <t>FDLT-SASI-001-2019</t>
  </si>
  <si>
    <t>Adquirir, entregar, instalar, y poner en funcionamiento, los elementos pedagógicos para la población de cero (0) a cinco (5) años de los jardínes infantiles de la Localidad.</t>
  </si>
  <si>
    <t>3-3-1-15-01-02-1435-000</t>
  </si>
  <si>
    <t>COMERCIALIZADORA SUMITEC KARCH LTDA</t>
  </si>
  <si>
    <t>ADICIÓN N° 3 AL CONTRATO DE SEGUROS N° 111 DEL 2019, CUYO OBJETO ES: CONTRATAR LOS SEGUROS QUE AMPAREN LOS INTERESES PATRIMONIALES ACTUALES Y FUTUROS, ASÍ COMO LOS BIENES DE PROPIEDAD DEL FONDO DE DESARROLLO LOCAL DE TUNJUELITO, QUE ESTÉN BAJO SU RESPONSABILIDAD Y CUSTODIA Y AQUELLOS QUE SEAN ADQUIRIDOS PARA DESARROLLAR LAS FUNCIONES INHERENTES A SU ACTIVIDAD, ASÍ COMO LA EXPEDICIÓN DE CALQUIER OTRA PÓLIZA DE SEGUROS QUE REQUIERA LA ENTIDAD EN EL DESARROLLO DE LA ACTIVIDAD.</t>
  </si>
  <si>
    <t>FDLT-CPS-131-2019</t>
  </si>
  <si>
    <t>Suministro</t>
  </si>
  <si>
    <t>CONTRATAR EL SERVICIO PARA LA TOMA  FISICA, VERIFICACIÓN, CLASIFICACIÓN Y ACTUALIZACIÓN DE LA INFORMACIÓN DE LOS BIENES MUEBLES E INMUEBLES DE PROPIEDAD Y/O  A CARGO DEL FONDO DE DESARROLLO LOCAL DE TUNJUELITO, Y LA MEDICIÓN PÓSTERIOR DE LOS BIENES CLASIFICADOS COMO PROPIEDAD PLANTA Y EQUIPO, DE CONFORMIDAD CON LAS DISPOSICIONES LEGALES VIGENTES"</t>
  </si>
  <si>
    <t>L&amp;Q REVISORES FISCALES AUDITORES EXTERNOS SAS</t>
  </si>
  <si>
    <t>FDLT-MIC-008-2019</t>
  </si>
  <si>
    <t>CONTRATAR LA EMISIÓN DE MENSAJES INSTIRUCIONALES EN EMISORAS DE RADIO DE CUBRIMIENTO DISTRITAL, QUE PERMITAN FORTALECER LA IMAGEN INSTITUCIONAL Y LOGRAR QUE LOS CIUDADANOS CONOZCAN LOS PROYECTOS DE LA ADMINISTRACIÓN LOCAL  DE TUNJUELITO</t>
  </si>
  <si>
    <t>3-1-2-02-02-03-0003-010</t>
  </si>
  <si>
    <t>SERVIMEDIOS S.A.S</t>
  </si>
  <si>
    <t>FACTURAS</t>
  </si>
  <si>
    <t>PAGO DE SERVICIO DE TELEFONIA FIJA</t>
  </si>
  <si>
    <t>3-1-2-02-02-03-0004-001</t>
  </si>
  <si>
    <t>EMPRESA DE TELECOMUNICACIONES DE BOGOTA SA ESP</t>
  </si>
  <si>
    <t>CONTRATAR LA PRESTACIÓN DEL SERVICIO DE VIGILANCIA Y SEGURIDAD PRIVADA, PARA LA PROTECCIÓN DE LOS  BIENES MUEBLES E INMUEBLES DE PROPIEDAD O EN TENENCIA POR PARTE DEL FONDO DE DESARROLLO LOCAL DE TUNJUELITO</t>
  </si>
  <si>
    <t>3-1-2-02-02-03-0005-001</t>
  </si>
  <si>
    <t>830.024.478-1</t>
  </si>
  <si>
    <t>FDLT-LP-01-2018</t>
  </si>
  <si>
    <t>Licitación pública</t>
  </si>
  <si>
    <t>ADICIÓN Y PRORROGA No. 01 A LA CPS 109 DE 2018, CUYO OBJETO ES CONTRATAR LA PRESTACIÓN DEL SERVICIO DE VIGILANCIA Y SEGURIDAD PRIVADA, PARA LA PROTECCIÓN DE LOS BIENES MUEBLES E INMUEBLES DE PROPIEDAD EN TENENCIA POR PARTE DEL FONDO DE DESARROLLO LOCAL DE TUNJUELITO</t>
  </si>
  <si>
    <t>COMPANIA DE SEGURIDAD NACIONAL COMSENAL LTDA</t>
  </si>
  <si>
    <t>FDLT-CPS-178-2018</t>
  </si>
  <si>
    <t>¿CONTRATAR A PRECIOS UNITARIOS FIJOS, SIN FÓRMULA DE AJUSTE Y A MONTO AGOTABLE LA INTERVENCIÓN DE LOS PARQUES DE LA LOCALIDAD DE TUNJUELITO, MEDIANTE ACCIONES DE MANTENIMIENTO Y DOTACIÓN DE LA INFRAESTRUCTURA FISICA¿</t>
  </si>
  <si>
    <t>3-3-1-15-02-17-1447-000</t>
  </si>
  <si>
    <t>IVAN ALONSO PARDO AVILA</t>
  </si>
  <si>
    <t>FDLT-SAMC-008-2019</t>
  </si>
  <si>
    <t>ADQUIRIR, ENTREGAR, INSTALAR Y PONER EN FUNCIONAMIENTO Y REALIZAR MANTENIMIENTO CON REPUESTOS INCLUIDOS, DE LOS INSTRUMENTOS PARA EL CENTRO FILÁRMONICO DE TUNJUELITO</t>
  </si>
  <si>
    <t>3-3-1-15-01-11-1446-000</t>
  </si>
  <si>
    <t>ASESORIAS Y SOLUCIONES COMERCIALES LTDA</t>
  </si>
  <si>
    <t>FDLT-SAMC-007-2019</t>
  </si>
  <si>
    <t>Contratar la prestación de servicios para realizar la intervención del espacio público mediante acciones de renaturalización y/o ecourbanismo en la Localidad de Tunjuelito.</t>
  </si>
  <si>
    <t>3-3-1-15-06-38-1515-000</t>
  </si>
  <si>
    <t>FUNDACION ECODES</t>
  </si>
  <si>
    <t>FDLT-SAMC-005-2019</t>
  </si>
  <si>
    <t>Contratar la prestación de servicios para la ejecución de las escuelas de formación artística - cultural de la Localidad de Tunjuelito.</t>
  </si>
  <si>
    <t>CORPORACION PARA LA ASESORIA CONSULTORIA INTERVENTORIA INGENIERIA Y CAPACITACIONES ACIIC</t>
  </si>
  <si>
    <t>FDLT-SAMC-006-2019</t>
  </si>
  <si>
    <t>Prestar los servicios para la realización de sesiones de actividad física con personas mayores de la Localidad, así como una salida recreativa.|200000000|0|0|200000000|0|200000000</t>
  </si>
  <si>
    <t>IMPECOS SAS</t>
  </si>
  <si>
    <t>FDLT-SAMC-009-2019</t>
  </si>
  <si>
    <t>REALIZAR LOS EVENTOS ARTÍSITICOS Y/O CULTURALES REPRESENTATIVOS PARA LA LOCALIDAD DE TUNJUELITO</t>
  </si>
  <si>
    <t>FUNDACION SOCIAL COLOMBIA ACTIVA</t>
  </si>
  <si>
    <t>O.C.37178</t>
  </si>
  <si>
    <t>CONTRATAR LA PRESTACIÓN DEL SERVICIO DE ASEO Y CAFETERIA PARA LA ALCALDÍA LOCAL DE TUNJUELITO Y LA CASA DE LA CULTURA, MEDIANTE EL ACUERDO MARCO DE PRECIOS PARA LA ADUISICIÓN DEL SERVICIO INTEGRAL DE ASEO Y CAFETERIA CCE-455-1-AMP-2016</t>
  </si>
  <si>
    <t>3-1-2-02-02-03-0005-002</t>
  </si>
  <si>
    <t>807.003.866-2</t>
  </si>
  <si>
    <t>FLOREZ &amp; ALVAREZ S A S</t>
  </si>
  <si>
    <t>Orden de compra 36634 C.C.E</t>
  </si>
  <si>
    <t>RENOVACIÓN DE LICENCIAS MICROSOFT OFFICE 365 PLANE1 ARCHIVING SHRDSVR SUBSCRIPTIONVL GOVERNMENT OLP 1 LICENSE NOLEVEL QUALIFIED ANNUAL  MEDIANTE ACUERDO MARCO DE PRECIOS CCE - 578 - 2017</t>
  </si>
  <si>
    <t>3-1-2-02-02-03-0005-005</t>
  </si>
  <si>
    <t>900.884.399-0</t>
  </si>
  <si>
    <t>UT SOFT  IG</t>
  </si>
  <si>
    <t>FDLT-CPS-144-2019</t>
  </si>
  <si>
    <t>APOYAR TÉCNICAMENTE LAS DISTINTAS ETAPAS DE LOS PROCESOS DE COMPETENCIA DE LAS INSPECCIONES DE POLICÍA DE LA LOCALIDAD DE TUNJUELITO, SEGÚN REPARTO.</t>
  </si>
  <si>
    <t>HELEN MAYUE BARRETO ORDOÑEZ</t>
  </si>
  <si>
    <t>FDLT-CMA-003-2019</t>
  </si>
  <si>
    <t>Interventoría</t>
  </si>
  <si>
    <t>Concurso de méritos</t>
  </si>
  <si>
    <t>¿REALIZAR LA INTERVENTORÍA TÉCNICA, ADMINISTRATIVA, LEGAL, FINANCIERA, SOCIAL, AMBIENTAL Y SISO AL CONTRATO DE OBRA PÚBLICA RESULTANTE DEL PROCESO LA LICITACIÓN PÚBLICA No FDLT-LP-004-2019, Cuyo Objeto es: ¿CONTRATAR A PRECIOS UNITARIOS FIJOS, SIN FÓRMULA DE AJUSTE Y A MONTO AGOTABLE LA INTERVENCIÓN DE LOS PARQUES DE LA LOCALIDAD DE TUNJUELITO, MEDIANTE ACCIONES DE MANTENIMIENTO Y DOTACIÓN DE LA INFRAESTRUCTURA FISICA¿, DE ACUERDO CON LA DESCRIPCIÓN, ESPECIFICACIONES Y DEMÁS CONDICIONES ESTABLECIDAS EN LOS ESTUDIOS PREVIOS, PROYECTO DE PLIEGOS DE CONDICIONES Y ANEXOS TECNICOS ¿ FONDO DE DESARROLLO LOCAL DE TUNJUELITO¿</t>
  </si>
  <si>
    <t>SOLUCIONES EFECTIVAS Y ASESORIAS S A S</t>
  </si>
  <si>
    <t>FDLT-LP-002-2019</t>
  </si>
  <si>
    <t>Obra pública</t>
  </si>
  <si>
    <t>REALIZAR A MONTO AGOTABLE A PRECIOS FIJOS UNITARIOS  FIJOS, OBRAS Y ACTIVIDADES PARA LA CONSERVACIÓN DE LA MALLA VIAL DE LA LOCALIDAD DE TUNJUELITO Y SU ESPACIO PÚBLICO ASOCIADO, GRUPO 1 Y 2</t>
  </si>
  <si>
    <t>CONSORCIO TUNJUELO 2020</t>
  </si>
  <si>
    <t>CONSORCIO VIAL IEP</t>
  </si>
  <si>
    <t>FDLT-CMA-002-2019</t>
  </si>
  <si>
    <t>REALIZAR LA INTERVENTORÍA TÉCNICA, ADMINISTRATIVA, LEGAL, FINANCIERA, SOCIAL, AMBIENTAL Y SISO AL CONTRATO DE OBRA PÚBLICA RESULTANTE DEL PROCESO DE LA LICITACIÓN PÚBLICA NO. FDLT-LP-003-2019, CUYO OBJETO ES:  CONTRATAR A PRECIOS UNITARIOS FIJOS, SIN FÓRMULA DE AJUSTE Y A MONTO AGOTABLE LAS OBRAS NECESARIAS PARA LA CONSTRUCCION  DE LOS DIFERENTES PARQUES VECINALES Y DE BOLSILLO DE LA LOCALIDAD DE TUNJUELITO¿, DE ACUERDO CON LA DESCRIPCIÓN, ESPECIFICACIONES Y DEMÁS CONDICIONES ESTABLECIDAS EN LOS ESTUDIOS PREVIOS, PROYECTO DE PLIEGOS DE CONDICIONES Y ANEXOS TECNICOS  FONDO DE DESARROLLO LOCAL DE TUNJUELITO</t>
  </si>
  <si>
    <t>CONSORCIO INTERPARQUES TUNJUELITO 2020</t>
  </si>
  <si>
    <t>FDLT-CMA-001-2019</t>
  </si>
  <si>
    <t>EJERCER LA INTERVENTORÍA A LOS CONTRATOS DE OBRA PÚBLICA QUE SE SUSCRIBAN PARA EL MANTEMIENTO DE LA MALLA VIAL LOCAL Y LA CONSTRUCCIÓN Y MANTENIMIENTO DEL ESPACIO PÚBLICO LOCAL.</t>
  </si>
  <si>
    <t>CONSORCIO TUNVIAL</t>
  </si>
  <si>
    <t>FDLT-CPS-150-2019</t>
  </si>
  <si>
    <t>EL CONTRATISTA SE OBLIGA CON EL FONDO DE DESARROLLO LOCAL DE TUNJUELITO A PRESTAR SU SERVICIOS PERSONALES PARA APOYAR LA GESTION LOCAL Y TERRITORIAL DE LOS TEMAS DE SEGURIDAD Y CONVIVENCIA</t>
  </si>
  <si>
    <t>MARLENY FRANCO FRANCO</t>
  </si>
  <si>
    <t>FDLT-CPS-152-2019</t>
  </si>
  <si>
    <t>El contratista se obliga a prestar los servicios para la articulación de los ejercicios de convivencia y seguridad ciudadana en la Localidad de Tunjuelito.</t>
  </si>
  <si>
    <t>FUNDACION PROSPECTIVA Y DESARROLLO</t>
  </si>
  <si>
    <t>FDLT-CPS-0153-2019</t>
  </si>
  <si>
    <t>MALVEN JESSEN RODRÍGUEZ</t>
  </si>
  <si>
    <t>FDLT-CPS-154-2019</t>
  </si>
  <si>
    <t>FDLT-CPS-155-2019</t>
  </si>
  <si>
    <t>CRISTIAN ANDRES ALBARRACIN MARQUEZ</t>
  </si>
  <si>
    <t>FDLT-CPS-156-2019</t>
  </si>
  <si>
    <t>CARLOS DANIEL RAMOS BAEZ</t>
  </si>
  <si>
    <t>FDLT-CPS-157-2019</t>
  </si>
  <si>
    <t>FDLT-CPS-158-2019</t>
  </si>
  <si>
    <t>CLAUDIA SUSANA RODRIGUEZ ALBA</t>
  </si>
  <si>
    <t>FDLT-CPS-159-2019</t>
  </si>
  <si>
    <t>JULY  ANDREA VEGA PADUA</t>
  </si>
  <si>
    <t>FDLT- CPS-160-2019</t>
  </si>
  <si>
    <t>STINZON ALEJANDRO TOVAR TENJO</t>
  </si>
  <si>
    <t xml:space="preserve">FDLT-CPS-0161-2019 </t>
  </si>
  <si>
    <t>FRANCISCO JAVIER  CAMARGO RAMOS</t>
  </si>
  <si>
    <t xml:space="preserve">FDLT-CPS-0162-2019 </t>
  </si>
  <si>
    <t>Jorge Alberto Bustos Cardenas</t>
  </si>
  <si>
    <t>FDLT-CPS-0163-2019</t>
  </si>
  <si>
    <t>FDLT-CPS-0164-2019</t>
  </si>
  <si>
    <t>NELSON MORENO LOPEZ</t>
  </si>
  <si>
    <t>FDLT-CPS-0165-2019</t>
  </si>
  <si>
    <t>LEIDY JAZMIN  PEÑA RAMIREZ</t>
  </si>
  <si>
    <t>FDLT-CPS-0166-2019</t>
  </si>
  <si>
    <t xml:space="preserve">YOFRE RICARDO RUIZ CRISTANCHO </t>
  </si>
  <si>
    <t>FDLT-CPS-0167-2019</t>
  </si>
  <si>
    <t>FDLT-CPS-0168-2019</t>
  </si>
  <si>
    <t xml:space="preserve">DAMARIS VIVIANA GONZALEZ MERCHAN  </t>
  </si>
  <si>
    <t>Orden de compra  37155 C.E.E</t>
  </si>
  <si>
    <t>COMPRA DE LICENCIAS ARCGIS DESKTOP - ARCGIS FOR DESKTOP STANDAR CONCURRENT LICENSE MEDIANTE EL INSTRUMENTO DE AGREGACIÓN DE DEMANDA  PARA LA ADQUISICIÓN Y PRESTACIÓN DE SERVICIOS CCE-228-AG-2015</t>
  </si>
  <si>
    <t>ESRI COLOMBIA S. A. S.</t>
  </si>
  <si>
    <t>FDLT-CPS-170-2019</t>
  </si>
  <si>
    <t>EL CONTRATISTA SE OBLIGA CON EL FONDO DE DESARROLLO LOCAL DE TUNJUELITO A PRESTAR SUS SERVCIOS PERSONALES PARA APOYAR LA GESTIÓN LOCAL Y TERRITORIAL DE LOS TEMAS DE SEGURIDAD Y CONVIVENCIA CIUDADANA.</t>
  </si>
  <si>
    <t>JOHN ALEXANDER SANTANA PAIPILLA</t>
  </si>
  <si>
    <t>FDLT-CPS-0171-2019</t>
  </si>
  <si>
    <t>BERTA CECILIA RUIZ CONDE</t>
  </si>
  <si>
    <t>FDLT-CPS-0172-2019</t>
  </si>
  <si>
    <t xml:space="preserve">LUZ BERNARDA MELO SANDOVAL </t>
  </si>
  <si>
    <t>FDLT-CPS-173-2018</t>
  </si>
  <si>
    <t>Contratar mediante el sistema de precios fijos unitarios y a monto agotable las reparaciones locativas necesarias a la infraestructura física existente del Jardín Infantil Rafael Barberi Cualla de la Localidad Sexta de Tunjuelito - Bogotá D.C.</t>
  </si>
  <si>
    <t>ESTUDIOS E INGENIERIA</t>
  </si>
  <si>
    <t>EL CONTRATO QUE SE PRETENDE CELEBRAR, TENDRÁ POR OBJETO "CONTRATAR LA PRESTACIÓN DE SERVICIOS PARA LA EJECUCIÓN DE LAS ESCUELAS DE FORMACIÓN DEPORTIVA Y EN EL MARCO DEL PGI 1446"</t>
  </si>
  <si>
    <t>RESOLUCION</t>
  </si>
  <si>
    <t>OTROS GASTOS</t>
  </si>
  <si>
    <t>REALIZAR EL PAGO POR CONCEPTO DE  PERITAJE REALIZADO POR LA DIJIN, LA CANCELACIÓN DEFINITIVA DE LA MATRÍCULA Y EL CERTIFICADO DE TRADICIÓN Y LIBERTAD PARA UN VEHÍCULO DE MARCA  YAMAHA CON PLACAS ALS51, CLASE MOTOCICLETA  DE PROPIEDAD DEL FONDO DE DESARROLLO LOCAL  DE TUNJUELITO  EXCLUIDO DE LA MASA DE LIQUIDACIÓN DEL FONDO DE VIGILANCIA Y SEGURIDAD.</t>
  </si>
  <si>
    <t>DIRECCION DE INVESTIGACION CRIMINAL E INTERPOL</t>
  </si>
  <si>
    <t>CONSORCIO SERVICIOS INTEGRALES PARA LA MOVILIDAD -SIM</t>
  </si>
  <si>
    <t>EFECTUAR EL PAGO MENSUAL DE LA ARL, A AQUELLOS CONTRATISTAS DE PRESTACIÓN DE SERVICIOS CUYA CLASIFICACIÓN POR NIVEL DE RIESGO, LE CORRESPONDA SU REALIZACIÓN AL FONDO DE DESARROLLO LOCAL DE TUNJUELITO</t>
  </si>
  <si>
    <t>POSITIVA COMPAÑIA DE SEGUROS</t>
  </si>
  <si>
    <t>CONTRATAR LA PRODUCCIÓN DE VIDEOS INSTITUCIONALES PARA LA ALCALDÍA LOCAL DE TUNJUELITO, DE ACUERDO CON LAS ESPECIFICACIONES TÉCNICAS ESTABLECIDAS cdp 450 crp 440 /2018 cps 195/2018</t>
  </si>
  <si>
    <t>3-1-2-02-02-03-0005-006</t>
  </si>
  <si>
    <t>JOHN HENRY GONZALEZ MAHECHA</t>
  </si>
  <si>
    <t>FDLT-MIC-135-2019</t>
  </si>
  <si>
    <t>Otros</t>
  </si>
  <si>
    <t>Contratos para el desarrollo de actividades científicas y tecnológicas</t>
  </si>
  <si>
    <t>Realizar el mantenimiento preventivo y correctivo del DataCenter y sus elementos de infraestructura tecnológica con bolsa de repuestos, para mantener todos los equipos eléctricos y electrónicos que componen la red tecnológica de la Alcaldía Local de Tunjuelito”</t>
  </si>
  <si>
    <t>3-1-2-02-02-03-0006-003</t>
  </si>
  <si>
    <t>COLOMBIANA DE TELEFONOS Y SISTEMAS LIMITADA</t>
  </si>
  <si>
    <t>FDLT-MIC-0169-2019</t>
  </si>
  <si>
    <t>CONTRATAR EL SERVICIO DE MANTENIMIENTO PREVENTIVO Y CORRECTIVO DE LOS EQUIPOS  DE IMPRESIÓN, DIGITALIZACION Y DE COMPUTO DE LA ALCALDIA LOCAL DE TUNJUELITO</t>
  </si>
  <si>
    <t>ENABLE TECHNOLOGIES LIMITADA</t>
  </si>
  <si>
    <t>FDLT-MIC-010-2019</t>
  </si>
  <si>
    <t>Contratar la prestación del servicio de mantenimiento preventivo y correctivo a la UPS Mitsubishi Serie 2033C con bolsa de repuestos de la Alcaldía Local de Tunjuelito.</t>
  </si>
  <si>
    <t>3-1-2-02-02-03-0006-008</t>
  </si>
  <si>
    <t>FDLT-CPS-125-2019</t>
  </si>
  <si>
    <t>Contratar a monto agotable y a precios fijos unitarios el suministro de elementos de ferretería necesarios para el mantenimiento preventivo y correctivo de las instalaciones de la Alcaldía Local de Tunjuelito, y demás sedes que así lo requieran.</t>
  </si>
  <si>
    <t>3-1-2-02-02-03-0006-012</t>
  </si>
  <si>
    <t>COMERCIALIZADORA ELECTROCON SAS</t>
  </si>
  <si>
    <t>FDLT-SAMC-010-2019</t>
  </si>
  <si>
    <t>CONTRATAR EL SUMINISTRO DE IMPRESOS, PUBLICACIONES, MATERIAL LITOGRAFICO Y ELEMENTOS DE  PUBLICIDAD INSTITUCIONAL, QUE REQUIERA LA ALCALDIA LOCAL DE TUNJUELITO, DE CONFORMIDAD CON LAS CONDICIONES, CANTIDADES Y ESPECIFICACIONES TECNICAS ESTABLECIDAS</t>
  </si>
  <si>
    <t>3-1-2-02-02-03-0007-002</t>
  </si>
  <si>
    <t>PEDRO ANTONIO TOLEDO PENAGOS</t>
  </si>
  <si>
    <t>AMPARAR EL  GASTOS CORRESPONDIENTE AL PROYECTO 144 COMPONENTE SUBSIDIO TIPO C, DE LA LOCALIDAD DE TUNJUELITO VIGENCIA FEBRERO, MARZO, ABRIL, MAYO, JUNIO, JULIO DE 2019.  EL CUAL CONTEMPLA COBERTURA MENSUAL PROGRAMADA DE 1624 CUPOS.  CONFORME AL ACTO ADMINISTRATIVO</t>
  </si>
  <si>
    <t>Igualdad y autonomía para una Bogotá incluyente</t>
  </si>
  <si>
    <t>Pilar 1 Igualdad de Calidad de Vida</t>
  </si>
  <si>
    <t>RECIBOS</t>
  </si>
  <si>
    <t>PERMIDO PARA TALA  PODA TRANS. REUBC. ARBOLADO URBANO - SEGUIMIENTO -S-09-915- DE ACUERDO A LO SEÑALADO MEDIANTE RESOLUCIÓN NO. 3181 de 2018, POR MEDIO DE LA CUAL "SE AUTORIZA TRATAMIENTO SILVICULTURAL" MEDIANTE RECIBO DE PAGO  no. 4288164</t>
  </si>
  <si>
    <t>SECRETARIA DISTRITAL DE AMBIENTE</t>
  </si>
  <si>
    <t xml:space="preserve">OTROS </t>
  </si>
  <si>
    <t>NO APLICA</t>
  </si>
  <si>
    <t>COMPENSDACIÓN POR LA TALA DE  ARBOLES -C-17-017- DE ACUERDO A LO SEÑALADO MEDIANTE LA RESOLUCIÓN nO. 3181 DE 2018, POR MEDIO DE LA CUAL "SE AUTORIZA TRATAMIENTO SILVICULTURAL" MEDIANTE RECIBO DE PAGO nO. 4288161</t>
  </si>
  <si>
    <t>FDLT-CPS-001-2018</t>
  </si>
  <si>
    <t>FDLT-CPS-003-2019</t>
  </si>
  <si>
    <t>FDLT-CPS-06-2019</t>
  </si>
  <si>
    <t>FDLT-CPS-007-2018</t>
  </si>
  <si>
    <t>FDLT-CPS-008-2018</t>
  </si>
  <si>
    <t>FDLT-CPS-09-2018</t>
  </si>
  <si>
    <t>FDLT-CPS-056-2018</t>
  </si>
  <si>
    <t>3-1-2-02-02-03-0007-003</t>
  </si>
  <si>
    <t>PAGO DE SERVICIO DE ACUEDUCTO Y ALCANTARILLADO</t>
  </si>
  <si>
    <t>3-1-2-02-02-04-0001-001</t>
  </si>
  <si>
    <t>CODENSA S. A. ESP</t>
  </si>
  <si>
    <t>FDLT-CPS-121-2018</t>
  </si>
  <si>
    <t>PAGO SERVICIO DE ASEO VIGENCIA FISCAL 2019</t>
  </si>
  <si>
    <t>3-1-2-02-02-04-0001-002</t>
  </si>
  <si>
    <t>EMPRESA DE ACUEDUCTO Y ALCANTARILLADO DE BOGOTA ESP</t>
  </si>
  <si>
    <t>FDLT-CPS-0132-2019</t>
  </si>
  <si>
    <t>Adición y Prorroga N° 1 del CPS 132 de 2018 que tiene por objeto: ¿EL CONTRATISTA SE OBLIGA CON EL FONDO DE DESARROLLO LOCAL DE TUNJUELITO A PRESTAR SUS SERVICIOS PERSONALES PARA APOYAR   LA GESTIÓN LOCAL Y TERRITORIAL DE LOS TEMAS DE SEGURIDAD Y CONVIVENCIA CIUDADANA¿.</t>
  </si>
  <si>
    <t>FDLT-CPS-133-2018</t>
  </si>
  <si>
    <t>REALIZAR LOS EVENTOS ARTÍSTICOS Y/O CULTURALES EN FECHAS REPRESENTATIVAS PARA EL  DISTRITO O LA LOCALIDAD CDP 432 CRP 419 /2018 CPS 176</t>
  </si>
  <si>
    <t>JOHN KEVIN DAZA ARIAS</t>
  </si>
  <si>
    <t>FDLT-CPS-133-2019</t>
  </si>
  <si>
    <t>Adición y Prorroga N° 1 del CPS 133 de 2018 que tiene por objeto: ¿EL CONTRATISTA SE OBLIGA CON EL FONDO DE DESARROLLO LOCAL DE TUNJUELITO A PRESTAR SUS SERVICIOS PERSONALES PARA APOYAR   LA GESTIÓN LOCAL Y TERRITORIAL DE LOS TEMAS DE SEGURIDAD Y CONVIVENCIA CIUDADANA¿.</t>
  </si>
  <si>
    <t>Edwin Fernando Perez Castillo</t>
  </si>
  <si>
    <t>FDLT-CPS-134-2018</t>
  </si>
  <si>
    <t>Adición y Prorroga N° 1 del CPS 134 de 2018 que tiene por objeto: ¿EL CONTRATISTA SE OBLIGA CON EL FONDO DE DESARROLLO LOCAL DE TUNJUELITO A PRESTAR SUS SERVICIOS PERSONALES PARA APOYAR   LA GESTIÓN LOCAL Y TERRITORIAL DE LOS TEMAS DE SEGURIDAD Y CONVIVENCIA CIUDADANA¿.</t>
  </si>
  <si>
    <t>Derly Yasmine Sarmiento Ballesteros</t>
  </si>
  <si>
    <t>FDLT-CPS-135-2018</t>
  </si>
  <si>
    <t>ADICIÓN Y PRORROGA N° 1 DEL CPS 135 DE 2018 QUE TIENE POR OBJETO: "EL CONTRATISTA SE OBLIGA CON EL FONDO DE DESARROLLO LOCAL DE TUNJUELITO A PRESTAR SUS SERVICIOS PERSONALES PARA APOYAR   LA GESTIÓN LOCAL Y TERRITORIAL DE LOS TEMAS DE SEGURIDAD Y CONVIVENCIA CIUDADANA"</t>
  </si>
  <si>
    <t>Raul Suarez Sierra</t>
  </si>
  <si>
    <t>FDLT-CPS-136-2018</t>
  </si>
  <si>
    <t>ADICIÓN Y PRORROGA N° 1 DEL CPS 136 DE 2018 QUE TIENE POR OBJETO: EL CONTRATISTA SE OBLIGA CON EL FONDO DE DESARROLLO LOCAL DE TUNJUELITO A PRESTAR SUS SERVICIOS PERSONALES PARA APOYAR   LA GESTIÓN LOCAL Y TERRITORIAL DE LOS TEMAS DE SEGURIDAD Y CONVIVENCIA CIUDADANA.</t>
  </si>
  <si>
    <t xml:space="preserve">Lorena Andrea Mejia Castro Cesion Dany Alexander Parra </t>
  </si>
  <si>
    <t>FDLT-CPS-137-2018</t>
  </si>
  <si>
    <t>Adición y Prorroga N° 1 del  CPS 137 de 2018 que tiene por objeto: ¿EL CONTRATISTA SE OBLIGA CON EL FONDO DE DESARROLLO LOCAL DE TUNJUELITO A PRESTAR SUS SERVICIOS PERSONALES PARA APOYAR LA GESTIÓN LOCAL Y TERRITORIAL DE LOS TEMAS DE SEGURIDAD Y CONVIVENCIA CIUDADANA¿.</t>
  </si>
  <si>
    <t>Claudia Susana Rodriguez Alba</t>
  </si>
  <si>
    <t>FDLT-CPS-138-2018</t>
  </si>
  <si>
    <t>Adición y Prorroga N° 1 del  CPS 138 de 2018 que tiene por objeto: ¿EL CONTRATISTA SE OBLIGA CON EL FONDO DE DESARROLLO LOCAL DE TUNJUELITO A PRESTAR SUS SERVICIOS PERSONALES PARA APOYAR LA GESTIÓN LOCAL Y TERRITORIAL DE LOS TEMAS DE SEGURIDAD Y CONVIVENCIA CIUDADANA¿.</t>
  </si>
  <si>
    <t>Luz Bernarda Melo Sandoval</t>
  </si>
  <si>
    <t>FDLT-CPS-139-2018</t>
  </si>
  <si>
    <t>ADICIÓN Y PRORROGA N° 1 DEL  CPS 139 DE 2018 QUE TIENE POR OBJETO: EL CONTRATISTA SE OBLIGA CON EL FONDO DE DESARROLLO LOCAL DE TUNJUELITO A PRESTAR SUS SERVICIOS PERSONALES PARA APOYAR LA GESTIÓN LOCAL Y TERRITORIAL DE LOS TEMAS DE SEGURIDAD Y CONVIVENCIA CIUDADANA.</t>
  </si>
  <si>
    <t>July Andrea Vega Padua</t>
  </si>
  <si>
    <t>FDLT-CPS-140-2018</t>
  </si>
  <si>
    <t>ADICIÓN Y PRORROGA N° 1 DEL  CPS 140 DE 2018 QUE TIENE POR OBJETO: EL CONTRATISTA SE OBLIGA CON EL FONDO DE DESARROLLO LOCAL DE TUNJUELITO A PRESTAR SUS SERVICIOS PERSONALES PARA APOYAR LA GESTIÓN LOCAL Y TERRITORIAL DE LOS TEMAS DE SEGURIDAD Y CONVIVENCIA CIUDADANA.</t>
  </si>
  <si>
    <t>Alexander Vallecilla Molina</t>
  </si>
  <si>
    <t>FDLT-CPS-141-2019</t>
  </si>
  <si>
    <t>Adición y Prorroga N° 1 del  CPS 141 de 2018 que tiene por objeto: ¿EL CONTRATISTA SE OBLIGA CON EL FONDO DE DESARROLLO LOCAL DE TUNJUELITO A PRESTAR SUS SERVICIOS PERSONALES PARA APOYAR LA GESTIÓN LOCAL Y TERRITORIAL DE LOS TEMAS DE SEGURIDAD Y CONVIVENCIA CIUDADANA¿.</t>
  </si>
  <si>
    <t>FDLT-CPS-143-2018</t>
  </si>
  <si>
    <t>OBJETO:Adición y Prorroga N° 1 del  CPS 143 de 2018 que tiene por objeto: ¿EL CONTRATISTA SE OBLIGA CON EL FONDO DE DESARROLLO LOCAL DE TUNJUELITO A PRESTAR SUS SERVICIOS PERSONALES PARA APOYAR   LA GESTIÓN LOCAL Y TERRITORIAL DE LOS TEMAS DE SEGURIDAD Y CONVIVENCIA CIUDADANA¿.</t>
  </si>
  <si>
    <t>JHONNY MAURICIO MENDEZ QUINTERO</t>
  </si>
  <si>
    <t>FDLT-CPS-144-2018</t>
  </si>
  <si>
    <t>Adición y Prorroga N° 1 del  CPS 144 de 2018 que tiene por objeto: ¿EL CONTRATISTA SE OBLIGA CON EL FONDO DE DESARROLLO LOCAL DE TUNJUELITO A PRESTAR SUS SERVICIOS PERSONALES PARA APOYAR   LA GESTIÓN LOCAL Y TERRITORIAL DE LOS TEMAS DE SEGURIDAD Y CONVIVENCIA CIUDADANA¿.</t>
  </si>
  <si>
    <t>YULBER SANCHEZ LIBERATO</t>
  </si>
  <si>
    <t>FDLT-CPS-145-2018</t>
  </si>
  <si>
    <t>Adición N° 1 del CPS 145 de 2018 que tiene por objeto: "El contratista se obliga con el Fondo de Desarrollo Local de Tunjuelito a prestar sus servicios personales para apoyar la gestión local y territorial de los temas de seguridad y convivencia ciudadana".</t>
  </si>
  <si>
    <t>BERTHA CECILIA RUIZ CONDE</t>
  </si>
  <si>
    <t>FDLT-CPS-146-2018</t>
  </si>
  <si>
    <t>Adición y prórroga N° 1 del CPS 146 de 2018 que tiene por objeto: "El contratista se obliga con el Fondo de Desarrollo Local de Tunjuelito a prestar sus servicios personales para apoyar la gestión local y territorial de los temas de seguridad y convivencia ciudadana".</t>
  </si>
  <si>
    <t>LEYDI YAZMIN PEÑA RAMIREZ</t>
  </si>
  <si>
    <t>FDLT-CPS-147-2018</t>
  </si>
  <si>
    <t>Adición y prórroga N° 1 del CPS 147 de 2018 que tiene por objeto: "El contratista se obliga con el Fondo de Desarrollo Local de Tunjuelito a prestar sus servicios personales para apoyar la gestión local y territorial de los temas de seguridad y convivencia ciudadana".</t>
  </si>
  <si>
    <t>FRANCISCO JAVIER CAMARGO RAMOS</t>
  </si>
  <si>
    <t>FDLT-CPS-148-2018</t>
  </si>
  <si>
    <t>Adición y prórroga N° 1 del CPS 148 de 2018 que tiene por objeto: "El contratista se obliga con el Fondo de Desarrollo Local de Tunjuelito a prestar sus servicios personales para apoyar la gestión local y territorial de los temas de seguridad y convivencia ciudadana".</t>
  </si>
  <si>
    <t>MALVEN JESSEN RODRIGUEZ</t>
  </si>
  <si>
    <t>FDLT-CPS-149-2018</t>
  </si>
  <si>
    <t>Adición y prórroga N° 1 del CPS 149 de 2018 que tiene por objeto: "El contratista se obliga con el Fondo de Desarrollo Local de Tunjuelito a prestar sus servicios personales para apoyar la gestión local y territorial de los temas de seguridad y convivencia ciudadana".</t>
  </si>
  <si>
    <t>Adriana Marcela Diaz Trujillo</t>
  </si>
  <si>
    <t>EL CONTRATISTA SE OBLIGA  CON EL FONDO DE DESARROLLO LOCAL DE TUNJUELITO A PRESTAR SUS SERVICIOS PERSONALES PARA APOYAR   LA GESTIÓN LOCAL Y TERRITORIAL DE LOS TEMAS DE SEGURIDAD Y CONVIVENCIA CIUDADANA</t>
  </si>
  <si>
    <t>Leonardo Mora Bueno</t>
  </si>
  <si>
    <t>FDLT-CPS-151-2018</t>
  </si>
  <si>
    <t>Adición y prórroga N° 1 al CPS 151 de 2018 que tiene por objeto: "El contratista se obliga con el Fondo de Desarrollo Local de Tunjuelito a prestar sus servicios personales para apoyar la gestión local y territorial de los temas de seguridad y convivencia ciudadana".</t>
  </si>
  <si>
    <t xml:space="preserve">
1032359488
</t>
  </si>
  <si>
    <t>FDLT-CPS-169-2018</t>
  </si>
  <si>
    <t>Adición y prórroga N° 1 del CPS 169 de 2018 que tiene por objeto: "El contratista se obliga con el Fondo de Desarrollo Local de Tunjuelito a prestar sus servicios personales para apoyar la gestión local y territorial de los temas de seguridad y convivencia ciudadana".</t>
  </si>
  <si>
    <t>Luis Fernando Mora Rodriguez</t>
  </si>
  <si>
    <t>FDLT-LP-004-2018</t>
  </si>
  <si>
    <t>Adición N° 1 al contrato de prestación de servicios N° 177 de 2018, cuyo objeto es: "La prestación de servicios de apoyo logístico para el desarrollo de eventos institucionales locales a su cargo, así como los correspondientes a proyectos de inversión que contemplen recursos para tal fin".</t>
  </si>
  <si>
    <t>3-3-1-15-07-45-1519-000</t>
  </si>
  <si>
    <t>CONSORCIO SGI</t>
  </si>
  <si>
    <t>3-1-2-02-02-04-0001-003</t>
  </si>
  <si>
    <t>LIMPIEZA METROPOLITANA S A E S P</t>
  </si>
  <si>
    <t>FDLT-CPS-002-2018</t>
  </si>
  <si>
    <t>ADICIÓN Y PRÓRROGA DEL CPS N° 2 DEL 2018 QUE TIENE POR OBJETO: "EL CONTRATISTA SE OBLIGA A PRESTAR SUS SERVICIOS PROFESIONALES COMO ABOGADO EN EL ÁREA DE GESTIÓN DEL DESARROLLO LOCAL - OFICINA DE CONTRATACIÓN - EN EL ACOMPAÑAMIENTO PRE CONTRACTUAL, CONTRACTUAL Y POSCONTRACTUAL DEL POAI 2018, COMPRAS EN GRANDES SUPERFICIES Y GASTOS DE FUNCIONAMIENTO DE LA ALCALDÍA LOCAL DE TUNJUELITO".</t>
  </si>
  <si>
    <t>Delcy Viviana Gómez Ortiz</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</si>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</sst>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_(* \(#,##0\);_(* &quot;-&quot;_);_(@_)"/>
    <numFmt numFmtId="165" formatCode="_(* #,##0.00_);_(* \(#,##0.00\);_(* &quot;-&quot;??_);_(@_)"/>
    <numFmt numFmtId="166" formatCode="&quot;$&quot;\ #,##0"/>
    <numFmt numFmtId="167" formatCode="&quot;$&quot;\ #,##0.00"/>
    <numFmt numFmtId="168" formatCode="_(* #,##0_);_(* \(#,##0\);_(* &quot;-&quot;??_);_(@_)"/>
    <numFmt numFmtId="169" formatCode="_-* #,##0.00_-;\-* #,##0.00_-;_-* &quot;-&quot;_-;_-@_-"/>
  </numFmts>
  <fonts count="24" x14ac:knownFonts="1">
    <font>
      <sz val="11"/>
      <color theme="1"/>
      <name val="Calibri"/>
      <family val="2"/>
      <scheme val="minor"/>
    </font>
    <font>
      <sz val="11"/>
      <color theme="1"/>
      <name val="Calibri"/>
      <family val="2"/>
      <scheme val="minor"/>
    </font>
    <font>
      <u/>
      <sz val="11"/>
      <color theme="10"/>
      <name val="Calibri"/>
      <family val="2"/>
      <scheme val="minor"/>
    </font>
    <font>
      <u/>
      <sz val="11"/>
      <color theme="1"/>
      <name val="Calibri"/>
      <family val="2"/>
      <scheme val="minor"/>
    </font>
    <font>
      <b/>
      <sz val="14"/>
      <color theme="1"/>
      <name val="Times New Roman"/>
      <family val="1"/>
    </font>
    <font>
      <b/>
      <sz val="10"/>
      <color theme="1"/>
      <name val="Times New Roman"/>
      <family val="1"/>
    </font>
    <font>
      <sz val="11"/>
      <color theme="1"/>
      <name val="Times New Roman"/>
      <family val="1"/>
    </font>
    <font>
      <sz val="10"/>
      <color theme="1"/>
      <name val="Times New Roman"/>
      <family val="1"/>
    </font>
    <font>
      <sz val="11"/>
      <color theme="1"/>
      <name val="Arial Narrow"/>
      <family val="2"/>
    </font>
    <font>
      <b/>
      <sz val="12"/>
      <color theme="1"/>
      <name val="Times New Roman"/>
      <family val="1"/>
    </font>
    <font>
      <sz val="12"/>
      <color theme="1"/>
      <name val="Times New Roman"/>
      <family val="1"/>
    </font>
    <font>
      <b/>
      <sz val="12"/>
      <color theme="1"/>
      <name val="Arial Narrow"/>
      <family val="2"/>
    </font>
    <font>
      <b/>
      <sz val="10"/>
      <color theme="1"/>
      <name val="Arial Narrow"/>
      <family val="2"/>
    </font>
    <font>
      <sz val="10"/>
      <color theme="1"/>
      <name val="Arial Unicode MS"/>
      <family val="2"/>
    </font>
    <font>
      <b/>
      <sz val="8"/>
      <color theme="1"/>
      <name val="Times New Roman"/>
      <family val="1"/>
    </font>
    <font>
      <sz val="10"/>
      <color theme="1"/>
      <name val="Arial Narrow"/>
      <family val="2"/>
    </font>
    <font>
      <sz val="10"/>
      <color rgb="FF000000"/>
      <name val="Arial"/>
      <family val="2"/>
    </font>
    <font>
      <sz val="11"/>
      <color indexed="8"/>
      <name val="Calibri"/>
      <family val="2"/>
    </font>
    <font>
      <sz val="10"/>
      <color theme="1"/>
      <name val="Calibri"/>
      <family val="2"/>
      <scheme val="minor"/>
    </font>
    <font>
      <sz val="10"/>
      <color theme="1"/>
      <name val="Cambria"/>
      <family val="1"/>
    </font>
    <font>
      <sz val="9"/>
      <color theme="1"/>
      <name val="Arial"/>
      <family val="2"/>
    </font>
    <font>
      <sz val="9"/>
      <color theme="1"/>
      <name val="Times New Roman"/>
      <family val="1"/>
    </font>
    <font>
      <b/>
      <sz val="9"/>
      <color indexed="81"/>
      <name val="Tahoma"/>
      <charset val="1"/>
    </font>
    <font>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auto="1"/>
      </top>
      <bottom style="thin">
        <color auto="1"/>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0"/>
    <xf numFmtId="0" fontId="17" fillId="0" borderId="0"/>
    <xf numFmtId="0" fontId="17" fillId="0" borderId="0"/>
  </cellStyleXfs>
  <cellXfs count="174">
    <xf numFmtId="0" fontId="0" fillId="0" borderId="0" xfId="0"/>
    <xf numFmtId="0" fontId="0" fillId="0" borderId="0" xfId="0" applyFont="1" applyProtection="1"/>
    <xf numFmtId="0" fontId="3" fillId="0" borderId="0" xfId="4" applyFont="1" applyProtection="1"/>
    <xf numFmtId="0" fontId="0" fillId="0" borderId="0" xfId="0" applyFont="1" applyProtection="1">
      <protection locked="0"/>
    </xf>
    <xf numFmtId="0" fontId="0" fillId="0" borderId="0" xfId="0" applyFont="1" applyFill="1" applyBorder="1" applyProtection="1"/>
    <xf numFmtId="0" fontId="0" fillId="0" borderId="0" xfId="0" applyFont="1" applyFill="1" applyBorder="1"/>
    <xf numFmtId="0" fontId="4" fillId="0" borderId="0" xfId="0" applyFont="1" applyFill="1" applyBorder="1" applyAlignment="1" applyProtection="1">
      <alignment horizontal="center" vertical="top" wrapText="1"/>
    </xf>
    <xf numFmtId="0" fontId="0" fillId="0" borderId="0" xfId="0" quotePrefix="1" applyFont="1" applyFill="1" applyBorder="1" applyProtection="1"/>
    <xf numFmtId="0" fontId="6" fillId="0" borderId="3" xfId="0" applyFont="1" applyFill="1" applyBorder="1" applyAlignment="1" applyProtection="1">
      <alignment horizontal="justify" vertical="top" wrapText="1"/>
      <protection locked="0"/>
    </xf>
    <xf numFmtId="0" fontId="7" fillId="0" borderId="0" xfId="0" applyFont="1" applyFill="1" applyBorder="1" applyAlignment="1" applyProtection="1">
      <alignment horizontal="justify" vertical="top" wrapText="1"/>
    </xf>
    <xf numFmtId="0" fontId="5" fillId="0" borderId="1" xfId="0" applyFont="1" applyFill="1" applyBorder="1" applyAlignment="1" applyProtection="1">
      <alignment horizontal="left" vertical="center" wrapText="1"/>
    </xf>
    <xf numFmtId="0" fontId="8" fillId="0" borderId="3" xfId="0" applyFont="1" applyFill="1" applyBorder="1" applyAlignment="1" applyProtection="1">
      <alignment horizontal="justify" vertical="top" wrapText="1"/>
      <protection locked="0"/>
    </xf>
    <xf numFmtId="0" fontId="9" fillId="0" borderId="0" xfId="0" applyFont="1" applyFill="1" applyBorder="1" applyAlignment="1" applyProtection="1">
      <alignment horizontal="center" vertical="top" wrapText="1"/>
    </xf>
    <xf numFmtId="3"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166" fontId="10" fillId="0" borderId="6" xfId="0" applyNumberFormat="1" applyFont="1" applyFill="1" applyBorder="1" applyAlignment="1" applyProtection="1">
      <alignment horizontal="justify" vertical="top" wrapText="1"/>
      <protection locked="0"/>
    </xf>
    <xf numFmtId="0" fontId="7" fillId="0" borderId="0" xfId="0" applyFont="1" applyFill="1" applyAlignment="1" applyProtection="1">
      <alignment horizontal="justify" vertical="top" wrapText="1"/>
    </xf>
    <xf numFmtId="167" fontId="5" fillId="0" borderId="0" xfId="0" applyNumberFormat="1" applyFont="1" applyFill="1" applyBorder="1" applyAlignment="1" applyProtection="1">
      <alignment horizontal="justify" vertical="top" wrapText="1"/>
      <protection locked="0"/>
    </xf>
    <xf numFmtId="0" fontId="5" fillId="0" borderId="4" xfId="0" applyFont="1" applyFill="1" applyBorder="1" applyAlignment="1" applyProtection="1">
      <alignment horizontal="left" vertical="center" wrapText="1"/>
    </xf>
    <xf numFmtId="167"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center" vertical="top" wrapText="1"/>
    </xf>
    <xf numFmtId="166" fontId="10" fillId="0" borderId="12" xfId="0" applyNumberFormat="1" applyFont="1" applyFill="1" applyBorder="1" applyAlignment="1" applyProtection="1">
      <alignment horizontal="justify" vertical="top" wrapText="1"/>
      <protection locked="0"/>
    </xf>
    <xf numFmtId="0" fontId="5" fillId="0" borderId="10" xfId="0" applyFont="1" applyFill="1" applyBorder="1" applyAlignment="1" applyProtection="1">
      <alignment horizontal="left" vertical="center" wrapText="1"/>
    </xf>
    <xf numFmtId="0" fontId="12" fillId="0" borderId="0" xfId="0" applyFont="1" applyFill="1" applyBorder="1" applyAlignment="1" applyProtection="1">
      <alignment horizontal="center" vertical="top" wrapText="1"/>
    </xf>
    <xf numFmtId="166" fontId="10" fillId="0" borderId="3" xfId="0" applyNumberFormat="1" applyFont="1" applyFill="1" applyBorder="1" applyAlignment="1" applyProtection="1">
      <alignment horizontal="justify" vertical="top" wrapText="1"/>
      <protection locked="0"/>
    </xf>
    <xf numFmtId="0" fontId="0" fillId="0" borderId="0" xfId="0" applyFont="1" applyBorder="1" applyAlignment="1" applyProtection="1">
      <alignment vertical="center"/>
    </xf>
    <xf numFmtId="0" fontId="13" fillId="0" borderId="0" xfId="0" applyFont="1" applyFill="1" applyBorder="1" applyProtection="1"/>
    <xf numFmtId="0" fontId="9" fillId="0" borderId="0" xfId="0" applyFont="1" applyFill="1" applyBorder="1" applyAlignment="1" applyProtection="1">
      <alignment horizontal="center" vertical="center" wrapText="1"/>
      <protection locked="0"/>
    </xf>
    <xf numFmtId="10" fontId="14" fillId="0" borderId="23" xfId="0" applyNumberFormat="1" applyFont="1" applyFill="1" applyBorder="1" applyAlignment="1" applyProtection="1">
      <alignment vertical="center" textRotation="90" wrapText="1"/>
    </xf>
    <xf numFmtId="10" fontId="14" fillId="0" borderId="0" xfId="0" applyNumberFormat="1" applyFont="1" applyFill="1" applyBorder="1" applyAlignment="1" applyProtection="1">
      <alignment vertical="center" textRotation="90" wrapText="1"/>
    </xf>
    <xf numFmtId="0" fontId="8" fillId="0" borderId="0"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xf numFmtId="3" fontId="5" fillId="0" borderId="5"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5" fillId="0" borderId="0" xfId="0" applyFont="1" applyFill="1" applyBorder="1" applyAlignment="1" applyProtection="1">
      <alignment horizontal="center" vertical="center" wrapText="1"/>
    </xf>
    <xf numFmtId="3" fontId="5" fillId="0" borderId="5" xfId="0" applyNumberFormat="1" applyFont="1" applyFill="1" applyBorder="1" applyAlignment="1" applyProtection="1">
      <alignment horizontal="center" vertical="center" wrapText="1"/>
    </xf>
    <xf numFmtId="3" fontId="5"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textRotation="90" wrapText="1"/>
    </xf>
    <xf numFmtId="0" fontId="5" fillId="0" borderId="0" xfId="0" applyFont="1" applyFill="1" applyBorder="1" applyAlignment="1" applyProtection="1">
      <alignment horizontal="center" vertical="center" textRotation="90" wrapText="1"/>
    </xf>
    <xf numFmtId="0" fontId="5" fillId="2" borderId="0" xfId="0" applyFont="1" applyFill="1" applyBorder="1" applyAlignment="1" applyProtection="1">
      <alignment horizontal="center" vertical="center" wrapText="1"/>
    </xf>
    <xf numFmtId="0" fontId="6" fillId="0" borderId="5" xfId="0" applyFont="1" applyBorder="1" applyAlignment="1" applyProtection="1">
      <alignment horizontal="center" vertical="center"/>
      <protection locked="0"/>
    </xf>
    <xf numFmtId="1" fontId="6" fillId="0" borderId="5" xfId="0" applyNumberFormat="1" applyFont="1"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justify" vertical="center"/>
      <protection locked="0"/>
    </xf>
    <xf numFmtId="0" fontId="6" fillId="0" borderId="5" xfId="5" applyFont="1" applyFill="1" applyBorder="1" applyAlignment="1" applyProtection="1">
      <alignment horizontal="left" vertical="center" wrapText="1"/>
      <protection locked="0"/>
    </xf>
    <xf numFmtId="0" fontId="6" fillId="0" borderId="5" xfId="0" applyNumberFormat="1" applyFont="1" applyBorder="1" applyAlignment="1" applyProtection="1">
      <alignment horizontal="center" vertical="center"/>
      <protection locked="0"/>
    </xf>
    <xf numFmtId="0" fontId="6" fillId="0" borderId="5" xfId="0" applyNumberFormat="1" applyFont="1" applyBorder="1" applyAlignment="1" applyProtection="1">
      <alignment horizontal="justify" vertical="center" wrapText="1"/>
    </xf>
    <xf numFmtId="0" fontId="6" fillId="0" borderId="5" xfId="0" applyFont="1" applyBorder="1" applyProtection="1">
      <protection locked="0"/>
    </xf>
    <xf numFmtId="3" fontId="6" fillId="0" borderId="5" xfId="0" applyNumberFormat="1" applyFont="1" applyBorder="1" applyAlignment="1" applyProtection="1">
      <alignment horizontal="right" vertical="center"/>
      <protection locked="0"/>
    </xf>
    <xf numFmtId="3" fontId="6" fillId="0" borderId="5" xfId="1" applyNumberFormat="1" applyFont="1" applyFill="1" applyBorder="1" applyAlignment="1" applyProtection="1">
      <alignment horizontal="center" vertical="center" wrapText="1"/>
      <protection locked="0"/>
    </xf>
    <xf numFmtId="3" fontId="6" fillId="0" borderId="5" xfId="1" applyNumberFormat="1" applyFont="1" applyFill="1" applyBorder="1" applyAlignment="1" applyProtection="1">
      <alignment horizontal="right" vertical="center" wrapText="1"/>
      <protection locked="0"/>
    </xf>
    <xf numFmtId="168" fontId="6" fillId="0" borderId="5" xfId="1" applyNumberFormat="1" applyFont="1" applyFill="1" applyBorder="1" applyAlignment="1" applyProtection="1">
      <alignment horizontal="center" vertical="center" wrapText="1"/>
      <protection locked="0"/>
    </xf>
    <xf numFmtId="168" fontId="6" fillId="0" borderId="5" xfId="1" applyNumberFormat="1" applyFont="1" applyFill="1" applyBorder="1" applyAlignment="1" applyProtection="1">
      <alignment horizontal="right" vertical="center" wrapText="1"/>
    </xf>
    <xf numFmtId="168" fontId="6" fillId="0" borderId="5" xfId="0" applyNumberFormat="1" applyFont="1" applyFill="1" applyBorder="1" applyAlignment="1" applyProtection="1">
      <alignment vertical="center"/>
      <protection locked="0"/>
    </xf>
    <xf numFmtId="14" fontId="6" fillId="0" borderId="5" xfId="0" applyNumberFormat="1" applyFont="1" applyBorder="1" applyAlignment="1" applyProtection="1">
      <alignment horizontal="center" vertical="center"/>
      <protection locked="0"/>
    </xf>
    <xf numFmtId="0" fontId="5" fillId="0" borderId="5" xfId="0" applyFont="1" applyFill="1" applyBorder="1" applyAlignment="1" applyProtection="1">
      <alignment horizontal="center" vertical="center" textRotation="90" wrapText="1"/>
      <protection locked="0"/>
    </xf>
    <xf numFmtId="9" fontId="6" fillId="0" borderId="5" xfId="3" applyFont="1" applyBorder="1" applyAlignment="1" applyProtection="1">
      <alignment horizontal="center" vertical="center"/>
    </xf>
    <xf numFmtId="9" fontId="6" fillId="0" borderId="0" xfId="3" applyFont="1" applyBorder="1" applyAlignment="1" applyProtection="1">
      <alignment horizontal="center" vertical="center"/>
      <protection locked="0"/>
    </xf>
    <xf numFmtId="168" fontId="6" fillId="0" borderId="0" xfId="0" applyNumberFormat="1" applyFont="1" applyFill="1" applyBorder="1" applyAlignment="1" applyProtection="1">
      <alignment horizontal="center" vertical="center"/>
    </xf>
    <xf numFmtId="0" fontId="6" fillId="0" borderId="0" xfId="0" applyFont="1" applyFill="1" applyBorder="1" applyProtection="1"/>
    <xf numFmtId="0" fontId="6" fillId="2" borderId="0" xfId="0" applyFont="1" applyFill="1" applyBorder="1" applyProtection="1"/>
    <xf numFmtId="0" fontId="6" fillId="0" borderId="0" xfId="0" applyFont="1" applyBorder="1" applyAlignment="1" applyProtection="1">
      <alignment horizontal="justify" vertical="center"/>
      <protection locked="0"/>
    </xf>
    <xf numFmtId="0" fontId="0" fillId="0" borderId="5" xfId="0" applyFont="1" applyBorder="1"/>
    <xf numFmtId="0" fontId="18" fillId="2" borderId="0" xfId="6" applyFont="1" applyFill="1" applyBorder="1" applyAlignment="1" applyProtection="1">
      <alignment horizontal="center" vertical="center" wrapText="1"/>
      <protection locked="0"/>
    </xf>
    <xf numFmtId="0" fontId="18" fillId="2" borderId="5" xfId="6" applyFont="1" applyFill="1" applyBorder="1" applyAlignment="1" applyProtection="1">
      <alignment horizontal="center" vertical="center" wrapText="1"/>
      <protection locked="0"/>
    </xf>
    <xf numFmtId="0" fontId="0" fillId="0" borderId="0" xfId="0" applyFont="1" applyBorder="1" applyProtection="1">
      <protection locked="0"/>
    </xf>
    <xf numFmtId="3" fontId="19" fillId="2" borderId="5" xfId="6" applyNumberFormat="1" applyFont="1" applyFill="1" applyBorder="1" applyAlignment="1" applyProtection="1">
      <alignment horizontal="center" vertical="center" wrapText="1"/>
      <protection locked="0"/>
    </xf>
    <xf numFmtId="0" fontId="18" fillId="0" borderId="5" xfId="6" applyFont="1" applyFill="1" applyBorder="1" applyAlignment="1" applyProtection="1">
      <alignment horizontal="center" vertical="center" wrapText="1"/>
      <protection locked="0"/>
    </xf>
    <xf numFmtId="3" fontId="18" fillId="0" borderId="5" xfId="6" applyNumberFormat="1" applyFont="1" applyFill="1" applyBorder="1" applyAlignment="1" applyProtection="1">
      <alignment horizontal="center" vertical="center" wrapText="1"/>
      <protection locked="0"/>
    </xf>
    <xf numFmtId="3" fontId="18" fillId="2" borderId="5" xfId="6" applyNumberFormat="1" applyFont="1" applyFill="1" applyBorder="1" applyAlignment="1" applyProtection="1">
      <alignment horizontal="center" vertical="center" wrapText="1"/>
      <protection locked="0"/>
    </xf>
    <xf numFmtId="14" fontId="6" fillId="3" borderId="5" xfId="0" applyNumberFormat="1" applyFont="1" applyFill="1" applyBorder="1" applyAlignment="1" applyProtection="1">
      <alignment horizontal="center" vertical="center"/>
      <protection locked="0"/>
    </xf>
    <xf numFmtId="0" fontId="6" fillId="0" borderId="5" xfId="0" applyFont="1" applyBorder="1" applyAlignment="1" applyProtection="1">
      <alignment horizontal="justify" vertical="center" wrapText="1"/>
      <protection locked="0"/>
    </xf>
    <xf numFmtId="0" fontId="0" fillId="0" borderId="0" xfId="0" applyFont="1" applyBorder="1"/>
    <xf numFmtId="14" fontId="18" fillId="0" borderId="5" xfId="0" applyNumberFormat="1" applyFont="1" applyBorder="1" applyAlignment="1" applyProtection="1">
      <alignment horizontal="center" vertical="center"/>
      <protection locked="0"/>
    </xf>
    <xf numFmtId="14" fontId="18" fillId="2" borderId="5" xfId="0" applyNumberFormat="1" applyFont="1" applyFill="1" applyBorder="1" applyAlignment="1" applyProtection="1">
      <alignment horizontal="center" vertical="center"/>
      <protection locked="0"/>
    </xf>
    <xf numFmtId="0" fontId="20" fillId="0" borderId="5" xfId="7" applyFont="1" applyFill="1" applyBorder="1" applyAlignment="1">
      <alignment horizontal="left" vertical="center" wrapText="1"/>
    </xf>
    <xf numFmtId="0" fontId="20" fillId="0" borderId="5" xfId="7" applyFont="1" applyFill="1" applyBorder="1" applyAlignment="1">
      <alignment horizontal="center" vertical="center"/>
    </xf>
    <xf numFmtId="0" fontId="18" fillId="0" borderId="5" xfId="0" applyFont="1" applyBorder="1" applyAlignment="1" applyProtection="1">
      <alignment horizontal="center" vertical="center" wrapText="1"/>
      <protection locked="0"/>
    </xf>
    <xf numFmtId="168" fontId="6" fillId="2" borderId="5" xfId="1" applyNumberFormat="1" applyFont="1" applyFill="1" applyBorder="1" applyAlignment="1" applyProtection="1">
      <alignment horizontal="right" vertical="center" wrapText="1"/>
    </xf>
    <xf numFmtId="168" fontId="6" fillId="2" borderId="5" xfId="0" applyNumberFormat="1" applyFont="1" applyFill="1" applyBorder="1" applyAlignment="1" applyProtection="1">
      <alignment vertical="center"/>
      <protection locked="0"/>
    </xf>
    <xf numFmtId="0" fontId="20" fillId="0" borderId="5" xfId="7" applyFont="1" applyFill="1" applyBorder="1" applyAlignment="1" applyProtection="1">
      <alignment horizontal="center" vertical="center" wrapText="1"/>
      <protection locked="0"/>
    </xf>
    <xf numFmtId="0" fontId="6" fillId="0" borderId="0" xfId="0" applyFont="1" applyBorder="1" applyProtection="1">
      <protection locked="0"/>
    </xf>
    <xf numFmtId="14" fontId="18" fillId="2" borderId="5"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left" vertical="center"/>
      <protection locked="0"/>
    </xf>
    <xf numFmtId="0" fontId="18" fillId="0" borderId="5" xfId="6" applyFont="1" applyBorder="1" applyAlignment="1" applyProtection="1">
      <alignment horizontal="center" vertical="center" wrapText="1"/>
      <protection locked="0"/>
    </xf>
    <xf numFmtId="14" fontId="6" fillId="0" borderId="0" xfId="0" applyNumberFormat="1" applyFont="1" applyBorder="1" applyAlignment="1" applyProtection="1">
      <alignment horizontal="center" vertical="center"/>
      <protection locked="0"/>
    </xf>
    <xf numFmtId="1" fontId="6" fillId="0" borderId="26" xfId="0" applyNumberFormat="1" applyFont="1" applyBorder="1" applyAlignment="1" applyProtection="1">
      <alignment horizontal="center" vertical="center"/>
      <protection locked="0"/>
    </xf>
    <xf numFmtId="0" fontId="0" fillId="0" borderId="5" xfId="0" applyFont="1" applyBorder="1" applyProtection="1">
      <protection locked="0"/>
    </xf>
    <xf numFmtId="0" fontId="0" fillId="0" borderId="5" xfId="0" applyFont="1" applyBorder="1" applyAlignment="1" applyProtection="1">
      <alignment vertical="center" wrapText="1"/>
      <protection locked="0"/>
    </xf>
    <xf numFmtId="0" fontId="6" fillId="0" borderId="5" xfId="0" applyFont="1" applyFill="1" applyBorder="1" applyAlignment="1" applyProtection="1">
      <alignment horizontal="center" vertical="center"/>
      <protection locked="0"/>
    </xf>
    <xf numFmtId="1" fontId="6" fillId="0" borderId="5" xfId="0" applyNumberFormat="1" applyFont="1" applyFill="1" applyBorder="1" applyAlignment="1" applyProtection="1">
      <alignment horizontal="center" vertical="center"/>
      <protection locked="0"/>
    </xf>
    <xf numFmtId="0" fontId="6" fillId="0" borderId="5" xfId="0" applyNumberFormat="1" applyFont="1" applyFill="1" applyBorder="1" applyAlignment="1" applyProtection="1">
      <alignment horizontal="center" vertical="center"/>
      <protection locked="0"/>
    </xf>
    <xf numFmtId="0" fontId="20" fillId="0" borderId="5" xfId="7" applyFont="1" applyBorder="1" applyAlignment="1" applyProtection="1">
      <alignment horizontal="center" vertical="center" wrapText="1"/>
    </xf>
    <xf numFmtId="0" fontId="0" fillId="0" borderId="5" xfId="0" applyFont="1" applyBorder="1" applyAlignment="1">
      <alignment horizontal="center"/>
    </xf>
    <xf numFmtId="9" fontId="6" fillId="0" borderId="5" xfId="3" applyFont="1" applyFill="1" applyBorder="1" applyAlignment="1" applyProtection="1">
      <alignment horizontal="center" vertical="center"/>
    </xf>
    <xf numFmtId="0" fontId="6" fillId="0" borderId="5" xfId="0" applyFont="1" applyFill="1" applyBorder="1" applyAlignment="1" applyProtection="1">
      <alignment horizontal="left" vertical="center"/>
      <protection locked="0"/>
    </xf>
    <xf numFmtId="3" fontId="6" fillId="0" borderId="5" xfId="0" applyNumberFormat="1" applyFont="1" applyFill="1" applyBorder="1" applyAlignment="1" applyProtection="1">
      <alignment horizontal="right" vertical="center"/>
      <protection locked="0"/>
    </xf>
    <xf numFmtId="169" fontId="0" fillId="0" borderId="5" xfId="2" applyNumberFormat="1" applyFont="1" applyBorder="1" applyProtection="1">
      <protection locked="0"/>
    </xf>
    <xf numFmtId="0" fontId="6" fillId="0" borderId="5" xfId="0" applyFont="1" applyFill="1" applyBorder="1" applyAlignment="1" applyProtection="1">
      <alignment horizontal="justify" vertical="center"/>
      <protection locked="0"/>
    </xf>
    <xf numFmtId="0" fontId="6" fillId="0" borderId="5" xfId="0" applyFont="1" applyFill="1" applyBorder="1" applyAlignment="1" applyProtection="1">
      <alignment horizontal="left" vertical="center" wrapText="1"/>
      <protection locked="0"/>
    </xf>
    <xf numFmtId="0" fontId="0" fillId="0" borderId="0" xfId="0" applyFont="1"/>
    <xf numFmtId="0" fontId="6" fillId="2" borderId="0" xfId="0" applyFont="1" applyFill="1" applyBorder="1" applyProtection="1">
      <protection locked="0"/>
    </xf>
    <xf numFmtId="0" fontId="0" fillId="0" borderId="5" xfId="0" applyFont="1" applyBorder="1" applyAlignment="1" applyProtection="1">
      <alignment horizontal="left" vertical="top" wrapText="1"/>
    </xf>
    <xf numFmtId="0" fontId="0" fillId="0" borderId="5" xfId="0" applyFont="1" applyFill="1" applyBorder="1"/>
    <xf numFmtId="0" fontId="20" fillId="0" borderId="5" xfId="7" applyFont="1" applyBorder="1" applyAlignment="1">
      <alignment horizontal="center" vertical="center" wrapText="1"/>
    </xf>
    <xf numFmtId="0" fontId="0" fillId="0" borderId="27" xfId="0" applyFont="1" applyBorder="1" applyProtection="1">
      <protection locked="0"/>
    </xf>
    <xf numFmtId="0" fontId="6" fillId="0" borderId="28" xfId="0" applyFont="1" applyBorder="1" applyAlignment="1" applyProtection="1">
      <alignment horizontal="center" vertical="center"/>
      <protection locked="0"/>
    </xf>
    <xf numFmtId="0" fontId="20" fillId="0" borderId="0" xfId="7" applyFont="1" applyFill="1" applyBorder="1" applyAlignment="1">
      <alignment horizontal="center" vertical="center" wrapText="1"/>
    </xf>
    <xf numFmtId="14" fontId="0" fillId="0" borderId="5" xfId="0" applyNumberFormat="1" applyFont="1" applyBorder="1"/>
    <xf numFmtId="14" fontId="0" fillId="0" borderId="5" xfId="0" applyNumberFormat="1" applyFont="1" applyBorder="1" applyProtection="1">
      <protection locked="0"/>
    </xf>
    <xf numFmtId="0" fontId="21" fillId="0" borderId="5" xfId="0" applyFont="1" applyBorder="1" applyAlignment="1" applyProtection="1">
      <alignment horizontal="center" vertical="center"/>
      <protection locked="0"/>
    </xf>
    <xf numFmtId="168" fontId="6" fillId="0" borderId="0" xfId="0" applyNumberFormat="1" applyFont="1" applyFill="1" applyBorder="1" applyAlignment="1" applyProtection="1">
      <alignment vertical="center"/>
      <protection locked="0"/>
    </xf>
    <xf numFmtId="0" fontId="21"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 fontId="6"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justify" vertical="center" wrapText="1"/>
      <protection locked="0"/>
    </xf>
    <xf numFmtId="0" fontId="6" fillId="0" borderId="0" xfId="0" applyFont="1" applyBorder="1" applyAlignment="1" applyProtection="1">
      <alignment horizontal="left" vertical="center" wrapText="1"/>
      <protection locked="0"/>
    </xf>
    <xf numFmtId="0" fontId="6" fillId="0" borderId="0" xfId="5" applyFont="1" applyFill="1" applyBorder="1" applyAlignment="1" applyProtection="1">
      <alignment horizontal="left" vertical="center" wrapText="1"/>
      <protection locked="0"/>
    </xf>
    <xf numFmtId="0" fontId="6"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justify" vertical="center" wrapText="1"/>
    </xf>
    <xf numFmtId="3" fontId="6" fillId="0" borderId="0" xfId="0" applyNumberFormat="1" applyFont="1" applyBorder="1" applyAlignment="1" applyProtection="1">
      <alignment horizontal="right" vertical="center"/>
      <protection locked="0"/>
    </xf>
    <xf numFmtId="3" fontId="6" fillId="0" borderId="0" xfId="1" applyNumberFormat="1" applyFont="1" applyFill="1" applyBorder="1" applyAlignment="1" applyProtection="1">
      <alignment horizontal="center" vertical="center" wrapText="1"/>
      <protection locked="0"/>
    </xf>
    <xf numFmtId="3" fontId="6" fillId="0" borderId="0" xfId="1" applyNumberFormat="1" applyFont="1" applyFill="1" applyBorder="1" applyAlignment="1" applyProtection="1">
      <alignment horizontal="right" vertical="center" wrapText="1"/>
      <protection locked="0"/>
    </xf>
    <xf numFmtId="168" fontId="6" fillId="0" borderId="0" xfId="1" applyNumberFormat="1" applyFont="1" applyFill="1" applyBorder="1" applyAlignment="1" applyProtection="1">
      <alignment horizontal="center" vertical="center" wrapText="1"/>
      <protection locked="0"/>
    </xf>
    <xf numFmtId="168" fontId="6" fillId="0" borderId="0" xfId="1" applyNumberFormat="1" applyFont="1" applyFill="1" applyBorder="1" applyAlignment="1" applyProtection="1">
      <alignment horizontal="right" vertical="center" wrapText="1"/>
    </xf>
    <xf numFmtId="0" fontId="5" fillId="0" borderId="0" xfId="0" applyFont="1" applyFill="1" applyBorder="1" applyAlignment="1" applyProtection="1">
      <alignment horizontal="center" vertical="center" textRotation="90" wrapText="1"/>
      <protection locked="0"/>
    </xf>
    <xf numFmtId="9" fontId="6" fillId="0" borderId="0" xfId="3" applyFont="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10"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11" fillId="0" borderId="18" xfId="0" applyFont="1" applyFill="1" applyBorder="1" applyAlignment="1" applyProtection="1">
      <alignment horizontal="center" vertical="top" wrapText="1"/>
      <protection locked="0"/>
    </xf>
    <xf numFmtId="0" fontId="11" fillId="0" borderId="19" xfId="0" applyFont="1" applyFill="1" applyBorder="1" applyAlignment="1" applyProtection="1">
      <alignment horizontal="center" vertical="top" wrapText="1"/>
      <protection locked="0"/>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7" fillId="0" borderId="0" xfId="0" applyFont="1" applyFill="1" applyBorder="1" applyAlignment="1" applyProtection="1">
      <alignment horizontal="justify" vertical="top" wrapText="1"/>
    </xf>
    <xf numFmtId="0" fontId="5" fillId="0" borderId="4"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11" fillId="0" borderId="15" xfId="0" applyFont="1" applyFill="1" applyBorder="1" applyAlignment="1" applyProtection="1">
      <alignment horizontal="center" vertical="top" wrapText="1"/>
      <protection locked="0"/>
    </xf>
    <xf numFmtId="0" fontId="11" fillId="0" borderId="16" xfId="0" applyFont="1" applyFill="1" applyBorder="1" applyAlignment="1" applyProtection="1">
      <alignment horizontal="center" vertical="top" wrapText="1"/>
      <protection locked="0"/>
    </xf>
    <xf numFmtId="0" fontId="5" fillId="0" borderId="7" xfId="0" applyFont="1" applyFill="1" applyBorder="1" applyAlignment="1" applyProtection="1">
      <alignment horizontal="justify" vertical="top" wrapText="1"/>
    </xf>
    <xf numFmtId="0" fontId="5" fillId="0" borderId="8"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5" fillId="0" borderId="4"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7" xfId="0" applyFont="1" applyFill="1" applyBorder="1" applyAlignment="1" applyProtection="1">
      <alignment horizontal="justify" vertical="top" wrapText="1"/>
    </xf>
    <xf numFmtId="0" fontId="5" fillId="0" borderId="18" xfId="0" applyFont="1" applyFill="1" applyBorder="1" applyAlignment="1" applyProtection="1">
      <alignment horizontal="justify" vertical="top" wrapText="1"/>
    </xf>
    <xf numFmtId="0" fontId="5" fillId="0" borderId="0" xfId="0" applyFont="1" applyFill="1" applyBorder="1" applyAlignment="1" applyProtection="1">
      <alignment horizontal="right" vertical="center" wrapText="1"/>
    </xf>
    <xf numFmtId="0" fontId="5" fillId="0" borderId="4" xfId="0" applyFont="1" applyFill="1" applyBorder="1" applyAlignment="1" applyProtection="1">
      <alignment horizontal="justify" vertical="top" wrapText="1"/>
    </xf>
    <xf numFmtId="0" fontId="5" fillId="0" borderId="5" xfId="0" applyFont="1" applyFill="1" applyBorder="1" applyAlignment="1" applyProtection="1">
      <alignment horizontal="justify" vertical="top" wrapText="1"/>
    </xf>
    <xf numFmtId="167" fontId="5" fillId="0" borderId="0" xfId="0" applyNumberFormat="1" applyFont="1" applyFill="1" applyBorder="1" applyAlignment="1" applyProtection="1">
      <alignment horizontal="justify" vertical="top" wrapText="1"/>
    </xf>
    <xf numFmtId="0" fontId="5" fillId="0" borderId="1"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9" fillId="0" borderId="7" xfId="0" applyFont="1" applyFill="1" applyBorder="1" applyAlignment="1" applyProtection="1">
      <alignment horizontal="center" vertical="top" wrapText="1"/>
      <protection locked="0"/>
    </xf>
    <xf numFmtId="0" fontId="9" fillId="0" borderId="8" xfId="0" applyFont="1" applyFill="1" applyBorder="1" applyAlignment="1" applyProtection="1">
      <alignment horizontal="center" vertical="top" wrapText="1"/>
      <protection locked="0"/>
    </xf>
    <xf numFmtId="0" fontId="9" fillId="0" borderId="9" xfId="0" applyFont="1" applyFill="1" applyBorder="1" applyAlignment="1" applyProtection="1">
      <alignment horizontal="center" vertical="top" wrapText="1"/>
      <protection locked="0"/>
    </xf>
    <xf numFmtId="0" fontId="5" fillId="0" borderId="10" xfId="0" applyFont="1" applyFill="1" applyBorder="1" applyAlignment="1" applyProtection="1">
      <alignment horizontal="justify" vertical="top" wrapText="1"/>
    </xf>
    <xf numFmtId="0" fontId="5" fillId="0" borderId="11" xfId="0" applyFont="1" applyFill="1" applyBorder="1" applyAlignment="1" applyProtection="1">
      <alignment horizontal="justify" vertical="top" wrapText="1"/>
    </xf>
    <xf numFmtId="0" fontId="11" fillId="0" borderId="13" xfId="0" applyFont="1" applyFill="1" applyBorder="1" applyAlignment="1" applyProtection="1">
      <alignment horizontal="center" vertical="top" wrapText="1"/>
      <protection locked="0"/>
    </xf>
    <xf numFmtId="0" fontId="11" fillId="0" borderId="14"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xf>
    <xf numFmtId="0" fontId="5" fillId="0" borderId="1" xfId="0" applyFont="1" applyFill="1" applyBorder="1" applyAlignment="1" applyProtection="1">
      <alignment horizontal="justify" vertical="top" wrapText="1"/>
    </xf>
    <xf numFmtId="0" fontId="5" fillId="0" borderId="2" xfId="0" applyFont="1" applyFill="1" applyBorder="1" applyAlignment="1" applyProtection="1">
      <alignment horizontal="justify" vertical="top" wrapText="1"/>
    </xf>
  </cellXfs>
  <cellStyles count="8">
    <cellStyle name="Hipervínculo" xfId="4" builtinId="8"/>
    <cellStyle name="Millares" xfId="1" builtinId="3"/>
    <cellStyle name="Millares [0]" xfId="2" builtinId="6"/>
    <cellStyle name="Normal" xfId="0" builtinId="0"/>
    <cellStyle name="Normal 2 3" xfId="7"/>
    <cellStyle name="Normal 9" xfId="6"/>
    <cellStyle name="Normal_Hoja1" xfId="5"/>
    <cellStyle name="Porcentaje" xfId="3" builtinId="5"/>
  </cellStyles>
  <dxfs count="129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466725</xdr:colOff>
          <xdr:row>5</xdr:row>
          <xdr:rowOff>47625</xdr:rowOff>
        </xdr:from>
        <xdr:to>
          <xdr:col>5</xdr:col>
          <xdr:colOff>1495425</xdr:colOff>
          <xdr:row>5</xdr:row>
          <xdr:rowOff>342900</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P643"/>
  <sheetViews>
    <sheetView tabSelected="1" zoomScale="80" zoomScaleNormal="80" workbookViewId="0">
      <selection activeCell="G37" sqref="G37"/>
    </sheetView>
  </sheetViews>
  <sheetFormatPr baseColWidth="10" defaultRowHeight="15" x14ac:dyDescent="0.25"/>
  <cols>
    <col min="1" max="1" width="15.7109375" style="106" customWidth="1"/>
    <col min="2" max="2" width="10" style="106" customWidth="1"/>
    <col min="3" max="3" width="19.85546875" style="106" customWidth="1"/>
    <col min="4" max="4" width="43.140625" style="106" customWidth="1"/>
    <col min="5" max="5" width="27.85546875" style="106" customWidth="1"/>
    <col min="6" max="6" width="37.7109375" style="106" customWidth="1"/>
    <col min="7" max="7" width="53" style="106" customWidth="1"/>
    <col min="8" max="8" width="36.140625" style="106" customWidth="1"/>
    <col min="9" max="9" width="11.42578125" style="106"/>
    <col min="10" max="10" width="46.5703125" style="106" customWidth="1"/>
    <col min="11" max="11" width="38.140625" style="106" customWidth="1"/>
    <col min="12" max="12" width="32.85546875" style="106" customWidth="1"/>
    <col min="13" max="13" width="22.85546875" style="106" customWidth="1"/>
    <col min="14" max="14" width="39.28515625" style="106" customWidth="1"/>
    <col min="15" max="15" width="20.7109375" style="106" customWidth="1"/>
    <col min="16" max="16" width="13.85546875" style="106" customWidth="1"/>
    <col min="17" max="17" width="20.7109375" style="106" customWidth="1"/>
    <col min="18" max="18" width="11.42578125" style="106"/>
    <col min="19" max="21" width="20.7109375" style="106" customWidth="1"/>
    <col min="22" max="22" width="15.5703125" style="106" customWidth="1"/>
    <col min="23" max="23" width="15" style="106" customWidth="1"/>
    <col min="24" max="24" width="16" style="106" customWidth="1"/>
    <col min="25" max="26" width="11.42578125" style="106"/>
    <col min="27" max="27" width="4.42578125" style="106" customWidth="1"/>
    <col min="28" max="28" width="5.28515625" style="106" customWidth="1"/>
    <col min="29" max="29" width="4.5703125" style="106" customWidth="1"/>
    <col min="30" max="31" width="3.7109375" style="106" customWidth="1"/>
    <col min="32" max="32" width="12.7109375" style="106" customWidth="1"/>
    <col min="33" max="33" width="16" style="3" customWidth="1"/>
    <col min="34" max="36" width="11.42578125" style="4"/>
    <col min="37" max="37" width="13.140625" style="4" customWidth="1"/>
    <col min="38" max="39" width="11.42578125" style="4"/>
    <col min="40" max="42" width="11.42578125" style="5"/>
    <col min="43" max="16384" width="11.42578125" style="106"/>
  </cols>
  <sheetData>
    <row r="1" spans="1:39" x14ac:dyDescent="0.25">
      <c r="A1" s="1"/>
      <c r="B1" s="1"/>
      <c r="C1" s="1"/>
      <c r="D1" s="2"/>
      <c r="E1" s="2"/>
      <c r="F1" s="1"/>
      <c r="G1" s="1"/>
      <c r="H1" s="1"/>
      <c r="I1" s="1"/>
      <c r="J1" s="1"/>
      <c r="K1" s="1"/>
      <c r="L1" s="1"/>
      <c r="M1" s="1"/>
      <c r="N1" s="1"/>
      <c r="O1" s="1"/>
      <c r="P1" s="1"/>
      <c r="Q1" s="1"/>
      <c r="R1" s="1"/>
      <c r="S1" s="1"/>
      <c r="T1" s="1"/>
      <c r="U1" s="1"/>
      <c r="V1" s="1"/>
      <c r="W1" s="1"/>
      <c r="X1" s="1"/>
      <c r="Y1" s="1"/>
      <c r="Z1" s="1"/>
      <c r="AA1" s="1"/>
      <c r="AB1" s="1"/>
      <c r="AC1" s="1"/>
      <c r="AD1" s="1"/>
      <c r="AE1" s="1"/>
      <c r="AF1" s="1"/>
    </row>
    <row r="2" spans="1:39" ht="18.75" x14ac:dyDescent="0.25">
      <c r="A2" s="171" t="s">
        <v>0</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6"/>
    </row>
    <row r="3" spans="1:39" ht="18.75" x14ac:dyDescent="0.25">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6"/>
      <c r="AI3" s="7"/>
    </row>
    <row r="4" spans="1:39" ht="19.5" thickBot="1" x14ac:dyDescent="0.3">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9" ht="24" customHeight="1" thickBot="1" x14ac:dyDescent="0.3">
      <c r="A5" s="172" t="s">
        <v>2</v>
      </c>
      <c r="B5" s="173"/>
      <c r="C5" s="173"/>
      <c r="D5" s="8" t="s">
        <v>3</v>
      </c>
      <c r="E5" s="9"/>
      <c r="F5" s="9"/>
      <c r="G5" s="10" t="s">
        <v>4</v>
      </c>
      <c r="H5" s="11" t="s">
        <v>5</v>
      </c>
      <c r="I5" s="153"/>
      <c r="J5" s="153"/>
      <c r="K5" s="12"/>
      <c r="L5" s="9"/>
      <c r="M5" s="153"/>
      <c r="N5" s="153"/>
      <c r="O5" s="13"/>
      <c r="P5" s="13"/>
      <c r="Q5" s="13"/>
      <c r="R5" s="13"/>
      <c r="S5" s="13"/>
      <c r="T5" s="13"/>
      <c r="U5" s="153"/>
      <c r="V5" s="153"/>
      <c r="W5" s="153"/>
      <c r="X5" s="153"/>
      <c r="Y5" s="153"/>
      <c r="Z5" s="153"/>
      <c r="AA5" s="153"/>
      <c r="AB5" s="153"/>
      <c r="AC5" s="153"/>
      <c r="AD5" s="153"/>
      <c r="AE5" s="153"/>
      <c r="AF5" s="153"/>
      <c r="AG5" s="14"/>
    </row>
    <row r="6" spans="1:39" ht="29.25" customHeight="1" x14ac:dyDescent="0.25">
      <c r="A6" s="159" t="s">
        <v>6</v>
      </c>
      <c r="B6" s="160"/>
      <c r="C6" s="160"/>
      <c r="D6" s="15">
        <v>29825520000</v>
      </c>
      <c r="E6" s="16"/>
      <c r="F6" s="17"/>
      <c r="G6" s="18" t="s">
        <v>7</v>
      </c>
      <c r="H6" s="15">
        <v>2121416000</v>
      </c>
      <c r="I6" s="161"/>
      <c r="J6" s="161"/>
      <c r="K6" s="19"/>
      <c r="L6" s="16"/>
      <c r="M6" s="16"/>
      <c r="N6" s="16"/>
      <c r="O6" s="13"/>
      <c r="P6" s="13"/>
      <c r="Q6" s="13"/>
      <c r="R6" s="13"/>
      <c r="S6" s="13"/>
      <c r="T6" s="13"/>
      <c r="U6" s="162" t="s">
        <v>8</v>
      </c>
      <c r="V6" s="163"/>
      <c r="W6" s="164" t="s">
        <v>9</v>
      </c>
      <c r="X6" s="165"/>
      <c r="Y6" s="165"/>
      <c r="Z6" s="165"/>
      <c r="AA6" s="165"/>
      <c r="AB6" s="165"/>
      <c r="AC6" s="165"/>
      <c r="AD6" s="165"/>
      <c r="AE6" s="165"/>
      <c r="AF6" s="166"/>
      <c r="AG6" s="20"/>
    </row>
    <row r="7" spans="1:39" ht="26.25" customHeight="1" thickBot="1" x14ac:dyDescent="0.3">
      <c r="A7" s="167" t="s">
        <v>10</v>
      </c>
      <c r="B7" s="168"/>
      <c r="C7" s="168"/>
      <c r="D7" s="21">
        <v>29825506948</v>
      </c>
      <c r="E7" s="16"/>
      <c r="F7" s="19"/>
      <c r="G7" s="22" t="s">
        <v>11</v>
      </c>
      <c r="H7" s="21">
        <v>2016051771</v>
      </c>
      <c r="I7" s="161"/>
      <c r="J7" s="161"/>
      <c r="K7" s="19"/>
      <c r="L7" s="16"/>
      <c r="M7" s="16"/>
      <c r="N7" s="16"/>
      <c r="O7" s="13"/>
      <c r="P7" s="13"/>
      <c r="Q7" s="13"/>
      <c r="R7" s="13"/>
      <c r="S7" s="13"/>
      <c r="T7" s="13"/>
      <c r="U7" s="154" t="s">
        <v>12</v>
      </c>
      <c r="V7" s="155"/>
      <c r="W7" s="169" t="s">
        <v>13</v>
      </c>
      <c r="X7" s="169"/>
      <c r="Y7" s="169"/>
      <c r="Z7" s="169"/>
      <c r="AA7" s="169"/>
      <c r="AB7" s="169"/>
      <c r="AC7" s="169"/>
      <c r="AD7" s="169"/>
      <c r="AE7" s="169"/>
      <c r="AF7" s="170"/>
      <c r="AG7" s="23"/>
    </row>
    <row r="8" spans="1:39" ht="23.25" customHeight="1" thickBot="1" x14ac:dyDescent="0.3">
      <c r="A8" s="146"/>
      <c r="B8" s="146"/>
      <c r="C8" s="146"/>
      <c r="D8" s="146"/>
      <c r="E8" s="146"/>
      <c r="F8" s="146"/>
      <c r="G8" s="146"/>
      <c r="H8" s="146"/>
      <c r="I8" s="146"/>
      <c r="J8" s="146"/>
      <c r="K8" s="146"/>
      <c r="L8" s="146"/>
      <c r="M8" s="146"/>
      <c r="N8" s="146"/>
      <c r="O8" s="13"/>
      <c r="P8" s="13"/>
      <c r="Q8" s="13"/>
      <c r="R8" s="13"/>
      <c r="S8" s="13"/>
      <c r="T8" s="13"/>
      <c r="U8" s="147" t="s">
        <v>14</v>
      </c>
      <c r="V8" s="148"/>
      <c r="W8" s="149" t="s">
        <v>15</v>
      </c>
      <c r="X8" s="149"/>
      <c r="Y8" s="149"/>
      <c r="Z8" s="149"/>
      <c r="AA8" s="149"/>
      <c r="AB8" s="149"/>
      <c r="AC8" s="149"/>
      <c r="AD8" s="149"/>
      <c r="AE8" s="149"/>
      <c r="AF8" s="150"/>
      <c r="AG8" s="23"/>
    </row>
    <row r="9" spans="1:39" ht="34.5" customHeight="1" x14ac:dyDescent="0.3">
      <c r="A9" s="151" t="s">
        <v>16</v>
      </c>
      <c r="B9" s="152"/>
      <c r="C9" s="152"/>
      <c r="D9" s="24"/>
      <c r="E9" s="153"/>
      <c r="F9" s="153"/>
      <c r="G9" s="153"/>
      <c r="H9" s="25"/>
      <c r="I9" s="153"/>
      <c r="J9" s="153"/>
      <c r="K9" s="153"/>
      <c r="L9" s="153"/>
      <c r="M9" s="153"/>
      <c r="N9" s="153"/>
      <c r="O9" s="13"/>
      <c r="P9" s="13"/>
      <c r="Q9" s="13"/>
      <c r="R9" s="13"/>
      <c r="S9" s="13"/>
      <c r="T9" s="13"/>
      <c r="U9" s="154" t="s">
        <v>17</v>
      </c>
      <c r="V9" s="155"/>
      <c r="W9" s="149" t="s">
        <v>18</v>
      </c>
      <c r="X9" s="149"/>
      <c r="Y9" s="149"/>
      <c r="Z9" s="149"/>
      <c r="AA9" s="149"/>
      <c r="AB9" s="149"/>
      <c r="AC9" s="149"/>
      <c r="AD9" s="149"/>
      <c r="AE9" s="149"/>
      <c r="AF9" s="150"/>
      <c r="AG9" s="23"/>
      <c r="AI9" s="26"/>
    </row>
    <row r="10" spans="1:39" ht="32.25" customHeight="1" thickBot="1" x14ac:dyDescent="0.3">
      <c r="A10" s="156" t="s">
        <v>19</v>
      </c>
      <c r="B10" s="157"/>
      <c r="C10" s="157"/>
      <c r="D10" s="21"/>
      <c r="E10" s="158"/>
      <c r="F10" s="158"/>
      <c r="G10" s="158"/>
      <c r="H10" s="27"/>
      <c r="I10" s="153"/>
      <c r="J10" s="153"/>
      <c r="K10" s="153"/>
      <c r="L10" s="153"/>
      <c r="M10" s="153"/>
      <c r="N10" s="153"/>
      <c r="O10" s="13"/>
      <c r="P10" s="13"/>
      <c r="Q10" s="13"/>
      <c r="R10" s="13"/>
      <c r="S10" s="13"/>
      <c r="T10" s="13"/>
      <c r="U10" s="136" t="s">
        <v>20</v>
      </c>
      <c r="V10" s="137"/>
      <c r="W10" s="138" t="s">
        <v>21</v>
      </c>
      <c r="X10" s="138"/>
      <c r="Y10" s="138"/>
      <c r="Z10" s="138"/>
      <c r="AA10" s="138"/>
      <c r="AB10" s="138"/>
      <c r="AC10" s="138"/>
      <c r="AD10" s="138"/>
      <c r="AE10" s="138"/>
      <c r="AF10" s="139"/>
      <c r="AG10" s="23"/>
    </row>
    <row r="11" spans="1:39" ht="38.25" customHeight="1" x14ac:dyDescent="0.25">
      <c r="A11" s="140" t="s">
        <v>22</v>
      </c>
      <c r="B11" s="141"/>
      <c r="C11" s="141"/>
      <c r="D11" s="141"/>
      <c r="E11" s="142"/>
      <c r="F11" s="142"/>
      <c r="G11" s="142"/>
      <c r="H11" s="142"/>
      <c r="I11" s="142"/>
      <c r="J11" s="142"/>
      <c r="K11" s="142"/>
      <c r="L11" s="142"/>
      <c r="M11" s="142"/>
      <c r="N11" s="143"/>
      <c r="O11" s="144" t="s">
        <v>23</v>
      </c>
      <c r="P11" s="141"/>
      <c r="Q11" s="141"/>
      <c r="R11" s="141"/>
      <c r="S11" s="141"/>
      <c r="T11" s="141"/>
      <c r="U11" s="143"/>
      <c r="V11" s="145" t="s">
        <v>24</v>
      </c>
      <c r="W11" s="142"/>
      <c r="X11" s="142"/>
      <c r="Y11" s="142"/>
      <c r="Z11" s="143"/>
      <c r="AA11" s="145" t="s">
        <v>25</v>
      </c>
      <c r="AB11" s="142"/>
      <c r="AC11" s="142"/>
      <c r="AD11" s="142"/>
      <c r="AE11" s="143"/>
      <c r="AF11" s="28" t="s">
        <v>26</v>
      </c>
      <c r="AG11" s="29"/>
      <c r="AH11" s="30"/>
    </row>
    <row r="12" spans="1:39" x14ac:dyDescent="0.25">
      <c r="A12" s="31">
        <v>1</v>
      </c>
      <c r="B12" s="32">
        <v>2</v>
      </c>
      <c r="C12" s="32">
        <v>3</v>
      </c>
      <c r="D12" s="33">
        <v>4</v>
      </c>
      <c r="E12" s="34">
        <v>5</v>
      </c>
      <c r="F12" s="34">
        <v>6</v>
      </c>
      <c r="G12" s="34">
        <v>7</v>
      </c>
      <c r="H12" s="133">
        <v>8</v>
      </c>
      <c r="I12" s="134"/>
      <c r="J12" s="134"/>
      <c r="K12" s="134"/>
      <c r="L12" s="33">
        <v>9</v>
      </c>
      <c r="M12" s="133">
        <v>10</v>
      </c>
      <c r="N12" s="135"/>
      <c r="O12" s="35">
        <v>11</v>
      </c>
      <c r="P12" s="35">
        <v>12</v>
      </c>
      <c r="Q12" s="35">
        <v>13</v>
      </c>
      <c r="R12" s="35">
        <v>14</v>
      </c>
      <c r="S12" s="35">
        <v>15</v>
      </c>
      <c r="T12" s="35">
        <v>16</v>
      </c>
      <c r="U12" s="35">
        <v>17</v>
      </c>
      <c r="V12" s="32">
        <v>18</v>
      </c>
      <c r="W12" s="32">
        <v>19</v>
      </c>
      <c r="X12" s="32">
        <v>20</v>
      </c>
      <c r="Y12" s="32">
        <v>21</v>
      </c>
      <c r="Z12" s="32">
        <v>22</v>
      </c>
      <c r="AA12" s="133">
        <v>23</v>
      </c>
      <c r="AB12" s="134"/>
      <c r="AC12" s="134"/>
      <c r="AD12" s="134"/>
      <c r="AE12" s="135"/>
      <c r="AF12" s="32">
        <v>24</v>
      </c>
      <c r="AG12" s="36"/>
      <c r="AH12" s="37"/>
    </row>
    <row r="13" spans="1:39" ht="69.75" customHeight="1" x14ac:dyDescent="0.25">
      <c r="A13" s="34" t="s">
        <v>27</v>
      </c>
      <c r="B13" s="34" t="s">
        <v>28</v>
      </c>
      <c r="C13" s="34" t="s">
        <v>29</v>
      </c>
      <c r="D13" s="34" t="s">
        <v>30</v>
      </c>
      <c r="E13" s="34" t="s">
        <v>31</v>
      </c>
      <c r="F13" s="34" t="s">
        <v>32</v>
      </c>
      <c r="G13" s="34" t="s">
        <v>33</v>
      </c>
      <c r="H13" s="34" t="s">
        <v>34</v>
      </c>
      <c r="I13" s="34" t="s">
        <v>35</v>
      </c>
      <c r="J13" s="34" t="s">
        <v>36</v>
      </c>
      <c r="K13" s="34" t="s">
        <v>37</v>
      </c>
      <c r="L13" s="38" t="s">
        <v>38</v>
      </c>
      <c r="M13" s="34" t="s">
        <v>39</v>
      </c>
      <c r="N13" s="34" t="s">
        <v>40</v>
      </c>
      <c r="O13" s="39" t="s">
        <v>41</v>
      </c>
      <c r="P13" s="39" t="s">
        <v>42</v>
      </c>
      <c r="Q13" s="39" t="s">
        <v>43</v>
      </c>
      <c r="R13" s="39" t="s">
        <v>44</v>
      </c>
      <c r="S13" s="39" t="s">
        <v>45</v>
      </c>
      <c r="T13" s="40" t="s">
        <v>46</v>
      </c>
      <c r="U13" s="34" t="s">
        <v>47</v>
      </c>
      <c r="V13" s="41" t="s">
        <v>48</v>
      </c>
      <c r="W13" s="34" t="s">
        <v>49</v>
      </c>
      <c r="X13" s="34" t="s">
        <v>50</v>
      </c>
      <c r="Y13" s="34" t="s">
        <v>51</v>
      </c>
      <c r="Z13" s="34" t="s">
        <v>52</v>
      </c>
      <c r="AA13" s="42" t="s">
        <v>53</v>
      </c>
      <c r="AB13" s="42" t="s">
        <v>54</v>
      </c>
      <c r="AC13" s="42" t="s">
        <v>55</v>
      </c>
      <c r="AD13" s="42" t="s">
        <v>56</v>
      </c>
      <c r="AE13" s="42" t="s">
        <v>57</v>
      </c>
      <c r="AF13" s="42" t="s">
        <v>58</v>
      </c>
      <c r="AG13" s="43"/>
      <c r="AH13" s="38"/>
      <c r="AI13" s="38"/>
      <c r="AJ13" s="38"/>
      <c r="AK13" s="44"/>
      <c r="AL13" s="38"/>
      <c r="AM13" s="38"/>
    </row>
    <row r="14" spans="1:39" ht="27" customHeight="1" x14ac:dyDescent="0.25">
      <c r="A14" s="45">
        <v>1</v>
      </c>
      <c r="B14" s="46">
        <v>2019</v>
      </c>
      <c r="C14" s="47" t="s">
        <v>59</v>
      </c>
      <c r="D14" s="47" t="s">
        <v>60</v>
      </c>
      <c r="E14" s="47" t="s">
        <v>61</v>
      </c>
      <c r="F14" s="48" t="s">
        <v>62</v>
      </c>
      <c r="G14" s="49" t="s">
        <v>63</v>
      </c>
      <c r="H14" s="50" t="s">
        <v>64</v>
      </c>
      <c r="I14" s="51">
        <v>45</v>
      </c>
      <c r="J14" s="52" t="str">
        <f>IF(ISERROR(VLOOKUP(I14,#REF!,2,FALSE))," ",VLOOKUP(I14,#REF!,2,FALSE))</f>
        <v xml:space="preserve"> </v>
      </c>
      <c r="K14" s="52" t="str">
        <f>IF(ISERROR(VLOOKUP(I14,#REF!,3,FALSE))," ",VLOOKUP(I14,#REF!,3,FALSE))</f>
        <v xml:space="preserve"> </v>
      </c>
      <c r="L14" s="3" t="s">
        <v>65</v>
      </c>
      <c r="M14" s="45">
        <v>1032426008</v>
      </c>
      <c r="N14" s="53" t="s">
        <v>66</v>
      </c>
      <c r="O14" s="54">
        <v>77050000</v>
      </c>
      <c r="P14" s="55"/>
      <c r="Q14" s="56"/>
      <c r="R14" s="57"/>
      <c r="S14" s="54"/>
      <c r="T14" s="58">
        <f>+O14+Q14+S14</f>
        <v>77050000</v>
      </c>
      <c r="U14" s="59">
        <v>67000000</v>
      </c>
      <c r="V14" s="60">
        <v>43494</v>
      </c>
      <c r="W14" s="60">
        <v>43497</v>
      </c>
      <c r="X14" s="60">
        <v>43844</v>
      </c>
      <c r="Y14" s="46">
        <v>345</v>
      </c>
      <c r="Z14" s="46"/>
      <c r="AA14" s="61"/>
      <c r="AB14" s="45"/>
      <c r="AC14" s="45" t="s">
        <v>67</v>
      </c>
      <c r="AD14" s="45"/>
      <c r="AE14" s="45"/>
      <c r="AF14" s="62">
        <f t="shared" ref="AF14:AF27" si="0">IF(ISERROR(U14/T14),"-",(U14/T14))</f>
        <v>0.86956521739130432</v>
      </c>
      <c r="AG14" s="63"/>
      <c r="AH14" s="64"/>
      <c r="AI14" s="65"/>
      <c r="AJ14" s="65"/>
      <c r="AK14" s="66"/>
      <c r="AL14" s="65"/>
      <c r="AM14" s="65"/>
    </row>
    <row r="15" spans="1:39" ht="27" customHeight="1" x14ac:dyDescent="0.25">
      <c r="A15" s="45">
        <v>2</v>
      </c>
      <c r="B15" s="46">
        <v>2019</v>
      </c>
      <c r="C15" s="47" t="s">
        <v>68</v>
      </c>
      <c r="D15" s="47" t="s">
        <v>60</v>
      </c>
      <c r="E15" s="47" t="s">
        <v>61</v>
      </c>
      <c r="F15" s="48" t="s">
        <v>62</v>
      </c>
      <c r="G15" s="49" t="s">
        <v>69</v>
      </c>
      <c r="H15" s="50" t="s">
        <v>64</v>
      </c>
      <c r="I15" s="51">
        <v>45</v>
      </c>
      <c r="J15" s="52" t="str">
        <f>IF(ISERROR(VLOOKUP(I15,#REF!,2,FALSE))," ",VLOOKUP(I15,#REF!,2,FALSE))</f>
        <v xml:space="preserve"> </v>
      </c>
      <c r="K15" s="52" t="str">
        <f>IF(ISERROR(VLOOKUP(I15,#REF!,3,FALSE))," ",VLOOKUP(I15,#REF!,3,FALSE))</f>
        <v xml:space="preserve"> </v>
      </c>
      <c r="L15" s="3" t="s">
        <v>65</v>
      </c>
      <c r="M15" s="45">
        <v>53038421</v>
      </c>
      <c r="N15" s="53" t="s">
        <v>70</v>
      </c>
      <c r="O15" s="54">
        <v>77050000</v>
      </c>
      <c r="P15" s="55"/>
      <c r="Q15" s="56"/>
      <c r="R15" s="57"/>
      <c r="S15" s="54"/>
      <c r="T15" s="58">
        <f>+O15+Q15+S15</f>
        <v>77050000</v>
      </c>
      <c r="U15" s="59">
        <v>67000000</v>
      </c>
      <c r="V15" s="60">
        <v>43494</v>
      </c>
      <c r="W15" s="60">
        <v>43497</v>
      </c>
      <c r="X15" s="60">
        <v>43844</v>
      </c>
      <c r="Y15" s="46">
        <v>345</v>
      </c>
      <c r="Z15" s="46"/>
      <c r="AA15" s="61"/>
      <c r="AB15" s="45"/>
      <c r="AC15" s="45" t="s">
        <v>67</v>
      </c>
      <c r="AD15" s="45"/>
      <c r="AE15" s="45"/>
      <c r="AF15" s="62">
        <f t="shared" si="0"/>
        <v>0.86956521739130432</v>
      </c>
      <c r="AG15" s="63"/>
      <c r="AH15" s="64"/>
      <c r="AI15" s="65"/>
      <c r="AJ15" s="65"/>
      <c r="AK15" s="66"/>
      <c r="AL15" s="65"/>
      <c r="AM15" s="65"/>
    </row>
    <row r="16" spans="1:39" ht="27" customHeight="1" x14ac:dyDescent="0.25">
      <c r="A16" s="45">
        <v>3</v>
      </c>
      <c r="B16" s="46">
        <v>2019</v>
      </c>
      <c r="C16" s="47" t="s">
        <v>71</v>
      </c>
      <c r="D16" s="47" t="s">
        <v>60</v>
      </c>
      <c r="E16" s="47" t="s">
        <v>61</v>
      </c>
      <c r="F16" s="48" t="s">
        <v>62</v>
      </c>
      <c r="G16" s="49" t="s">
        <v>72</v>
      </c>
      <c r="H16" s="50" t="s">
        <v>64</v>
      </c>
      <c r="I16" s="51">
        <v>45</v>
      </c>
      <c r="J16" s="52" t="str">
        <f>IF(ISERROR(VLOOKUP(I16,#REF!,2,FALSE))," ",VLOOKUP(I16,#REF!,2,FALSE))</f>
        <v xml:space="preserve"> </v>
      </c>
      <c r="K16" s="52" t="str">
        <f>IF(ISERROR(VLOOKUP(I16,#REF!,3,FALSE))," ",VLOOKUP(I16,#REF!,3,FALSE))</f>
        <v xml:space="preserve"> </v>
      </c>
      <c r="L16" s="3" t="s">
        <v>65</v>
      </c>
      <c r="M16" s="45">
        <v>80120721</v>
      </c>
      <c r="N16" s="53" t="s">
        <v>73</v>
      </c>
      <c r="O16" s="54">
        <v>77050000</v>
      </c>
      <c r="P16" s="55"/>
      <c r="Q16" s="56"/>
      <c r="R16" s="57"/>
      <c r="S16" s="54"/>
      <c r="T16" s="58">
        <f>+O16+Q16+S16</f>
        <v>77050000</v>
      </c>
      <c r="U16" s="59">
        <v>67000000</v>
      </c>
      <c r="V16" s="60">
        <v>43494</v>
      </c>
      <c r="W16" s="60">
        <v>43497</v>
      </c>
      <c r="X16" s="60">
        <v>43845</v>
      </c>
      <c r="Y16" s="46">
        <v>345</v>
      </c>
      <c r="Z16" s="46"/>
      <c r="AA16" s="61"/>
      <c r="AB16" s="45"/>
      <c r="AC16" s="45" t="s">
        <v>67</v>
      </c>
      <c r="AD16" s="45"/>
      <c r="AE16" s="45"/>
      <c r="AF16" s="62">
        <f t="shared" si="0"/>
        <v>0.86956521739130432</v>
      </c>
      <c r="AG16" s="63"/>
      <c r="AH16" s="64"/>
      <c r="AI16" s="65"/>
      <c r="AJ16" s="65"/>
      <c r="AK16" s="66"/>
      <c r="AL16" s="65"/>
      <c r="AM16" s="65"/>
    </row>
    <row r="17" spans="1:39" ht="27" customHeight="1" x14ac:dyDescent="0.25">
      <c r="A17" s="45">
        <v>4</v>
      </c>
      <c r="B17" s="46">
        <v>2019</v>
      </c>
      <c r="C17" s="47" t="s">
        <v>74</v>
      </c>
      <c r="D17" s="47" t="s">
        <v>60</v>
      </c>
      <c r="E17" s="47" t="s">
        <v>61</v>
      </c>
      <c r="F17" s="48" t="s">
        <v>62</v>
      </c>
      <c r="G17" s="49" t="s">
        <v>63</v>
      </c>
      <c r="H17" s="50" t="s">
        <v>64</v>
      </c>
      <c r="I17" s="51">
        <v>45</v>
      </c>
      <c r="J17" s="52" t="str">
        <f>IF(ISERROR(VLOOKUP(I17,#REF!,2,FALSE))," ",VLOOKUP(I17,#REF!,2,FALSE))</f>
        <v xml:space="preserve"> </v>
      </c>
      <c r="K17" s="52" t="str">
        <f>IF(ISERROR(VLOOKUP(I17,#REF!,3,FALSE))," ",VLOOKUP(I17,#REF!,3,FALSE))</f>
        <v xml:space="preserve"> </v>
      </c>
      <c r="L17" s="3" t="s">
        <v>65</v>
      </c>
      <c r="M17" s="45">
        <v>52108025</v>
      </c>
      <c r="N17" s="53" t="s">
        <v>75</v>
      </c>
      <c r="O17" s="54">
        <v>77050000</v>
      </c>
      <c r="P17" s="55"/>
      <c r="Q17" s="56"/>
      <c r="R17" s="57"/>
      <c r="S17" s="54"/>
      <c r="T17" s="58">
        <f>+O17+Q17+S17</f>
        <v>77050000</v>
      </c>
      <c r="U17" s="59">
        <v>67000000</v>
      </c>
      <c r="V17" s="60">
        <v>43494</v>
      </c>
      <c r="W17" s="60">
        <v>43497</v>
      </c>
      <c r="X17" s="60">
        <v>43844</v>
      </c>
      <c r="Y17" s="46">
        <v>345</v>
      </c>
      <c r="Z17" s="46"/>
      <c r="AA17" s="61"/>
      <c r="AB17" s="45"/>
      <c r="AC17" s="45" t="s">
        <v>67</v>
      </c>
      <c r="AD17" s="45"/>
      <c r="AE17" s="45"/>
      <c r="AF17" s="62">
        <f t="shared" si="0"/>
        <v>0.86956521739130432</v>
      </c>
      <c r="AG17" s="63"/>
      <c r="AH17" s="64"/>
      <c r="AI17" s="65"/>
      <c r="AJ17" s="65"/>
      <c r="AK17" s="66"/>
      <c r="AL17" s="65"/>
      <c r="AM17" s="65"/>
    </row>
    <row r="18" spans="1:39" ht="27" customHeight="1" x14ac:dyDescent="0.25">
      <c r="A18" s="45">
        <v>5</v>
      </c>
      <c r="B18" s="46">
        <v>2019</v>
      </c>
      <c r="C18" s="47" t="s">
        <v>76</v>
      </c>
      <c r="D18" s="47" t="s">
        <v>60</v>
      </c>
      <c r="E18" s="47" t="s">
        <v>61</v>
      </c>
      <c r="F18" s="48" t="s">
        <v>62</v>
      </c>
      <c r="G18" s="49" t="s">
        <v>63</v>
      </c>
      <c r="H18" s="50" t="s">
        <v>64</v>
      </c>
      <c r="I18" s="51">
        <v>45</v>
      </c>
      <c r="J18" s="52" t="str">
        <f>IF(ISERROR(VLOOKUP(I18,#REF!,2,FALSE))," ",VLOOKUP(I18,#REF!,2,FALSE))</f>
        <v xml:space="preserve"> </v>
      </c>
      <c r="K18" s="52" t="str">
        <f>IF(ISERROR(VLOOKUP(I18,#REF!,3,FALSE))," ",VLOOKUP(I18,#REF!,3,FALSE))</f>
        <v xml:space="preserve"> </v>
      </c>
      <c r="L18" s="3" t="s">
        <v>65</v>
      </c>
      <c r="M18" s="45">
        <v>52243406</v>
      </c>
      <c r="N18" s="53" t="s">
        <v>77</v>
      </c>
      <c r="O18" s="54">
        <v>77050000</v>
      </c>
      <c r="P18" s="55"/>
      <c r="Q18" s="56"/>
      <c r="R18" s="57"/>
      <c r="S18" s="54"/>
      <c r="T18" s="58">
        <f>+O18+Q18+S18</f>
        <v>77050000</v>
      </c>
      <c r="U18" s="59">
        <v>67000000</v>
      </c>
      <c r="V18" s="60">
        <v>43494</v>
      </c>
      <c r="W18" s="60">
        <v>43497</v>
      </c>
      <c r="X18" s="60">
        <v>43844</v>
      </c>
      <c r="Y18" s="46">
        <v>345</v>
      </c>
      <c r="Z18" s="46"/>
      <c r="AA18" s="61"/>
      <c r="AB18" s="45"/>
      <c r="AC18" s="45" t="s">
        <v>67</v>
      </c>
      <c r="AD18" s="45"/>
      <c r="AE18" s="45"/>
      <c r="AF18" s="62">
        <f t="shared" si="0"/>
        <v>0.86956521739130432</v>
      </c>
      <c r="AG18" s="63"/>
      <c r="AH18" s="64"/>
      <c r="AI18" s="65"/>
      <c r="AJ18" s="65"/>
      <c r="AK18" s="66"/>
      <c r="AL18" s="65"/>
      <c r="AM18" s="65"/>
    </row>
    <row r="19" spans="1:39" ht="27" customHeight="1" x14ac:dyDescent="0.25">
      <c r="A19" s="45">
        <v>6</v>
      </c>
      <c r="B19" s="46">
        <v>2019</v>
      </c>
      <c r="C19" s="47" t="s">
        <v>78</v>
      </c>
      <c r="D19" s="47" t="s">
        <v>60</v>
      </c>
      <c r="E19" s="47" t="s">
        <v>61</v>
      </c>
      <c r="F19" s="48" t="s">
        <v>62</v>
      </c>
      <c r="G19" s="49" t="s">
        <v>79</v>
      </c>
      <c r="H19" s="50" t="s">
        <v>64</v>
      </c>
      <c r="I19" s="51">
        <v>45</v>
      </c>
      <c r="J19" s="52" t="str">
        <f>IF(ISERROR(VLOOKUP(I19,#REF!,2,FALSE))," ",VLOOKUP(I19,#REF!,2,FALSE))</f>
        <v xml:space="preserve"> </v>
      </c>
      <c r="K19" s="52" t="str">
        <f>IF(ISERROR(VLOOKUP(I19,#REF!,3,FALSE))," ",VLOOKUP(I19,#REF!,3,FALSE))</f>
        <v xml:space="preserve"> </v>
      </c>
      <c r="L19" s="3" t="s">
        <v>65</v>
      </c>
      <c r="M19" s="45">
        <v>1022967264</v>
      </c>
      <c r="N19" s="53" t="s">
        <v>80</v>
      </c>
      <c r="O19" s="54">
        <v>77050000</v>
      </c>
      <c r="P19" s="55"/>
      <c r="Q19" s="56"/>
      <c r="R19" s="57"/>
      <c r="S19" s="54"/>
      <c r="T19" s="58">
        <v>77050000</v>
      </c>
      <c r="U19" s="59">
        <v>67000000</v>
      </c>
      <c r="V19" s="60">
        <v>43494</v>
      </c>
      <c r="W19" s="60">
        <v>43497</v>
      </c>
      <c r="X19" s="60">
        <v>43844</v>
      </c>
      <c r="Y19" s="46">
        <v>345</v>
      </c>
      <c r="Z19" s="46"/>
      <c r="AA19" s="61"/>
      <c r="AB19" s="45"/>
      <c r="AC19" s="45" t="s">
        <v>67</v>
      </c>
      <c r="AD19" s="45"/>
      <c r="AE19" s="45"/>
      <c r="AF19" s="62">
        <f t="shared" si="0"/>
        <v>0.86956521739130432</v>
      </c>
      <c r="AG19" s="63"/>
      <c r="AH19" s="64"/>
      <c r="AI19" s="65"/>
      <c r="AJ19" s="65"/>
      <c r="AK19" s="66"/>
      <c r="AL19" s="65"/>
      <c r="AM19" s="65"/>
    </row>
    <row r="20" spans="1:39" ht="27" customHeight="1" x14ac:dyDescent="0.25">
      <c r="A20" s="45">
        <v>7</v>
      </c>
      <c r="B20" s="46">
        <v>2019</v>
      </c>
      <c r="C20" s="47" t="s">
        <v>81</v>
      </c>
      <c r="D20" s="47" t="s">
        <v>60</v>
      </c>
      <c r="E20" s="47" t="s">
        <v>61</v>
      </c>
      <c r="F20" s="48" t="s">
        <v>62</v>
      </c>
      <c r="G20" s="49" t="s">
        <v>79</v>
      </c>
      <c r="H20" s="50" t="s">
        <v>64</v>
      </c>
      <c r="I20" s="51">
        <v>45</v>
      </c>
      <c r="J20" s="52" t="str">
        <f>IF(ISERROR(VLOOKUP(I20,#REF!,2,FALSE))," ",VLOOKUP(I20,#REF!,2,FALSE))</f>
        <v xml:space="preserve"> </v>
      </c>
      <c r="K20" s="52" t="str">
        <f>IF(ISERROR(VLOOKUP(I20,#REF!,3,FALSE))," ",VLOOKUP(I20,#REF!,3,FALSE))</f>
        <v xml:space="preserve"> </v>
      </c>
      <c r="L20" s="3" t="s">
        <v>65</v>
      </c>
      <c r="M20" s="45">
        <v>7694570</v>
      </c>
      <c r="N20" s="53" t="s">
        <v>82</v>
      </c>
      <c r="O20" s="54">
        <v>77050000</v>
      </c>
      <c r="P20" s="55"/>
      <c r="Q20" s="56"/>
      <c r="R20" s="57"/>
      <c r="S20" s="54"/>
      <c r="T20" s="58">
        <f t="shared" ref="T20:T27" si="1">+O20+Q20+S20</f>
        <v>77050000</v>
      </c>
      <c r="U20" s="59">
        <v>67000000</v>
      </c>
      <c r="V20" s="60">
        <v>43494</v>
      </c>
      <c r="W20" s="60">
        <v>43497</v>
      </c>
      <c r="X20" s="60">
        <v>43844</v>
      </c>
      <c r="Y20" s="46">
        <v>345</v>
      </c>
      <c r="Z20" s="46"/>
      <c r="AA20" s="61"/>
      <c r="AB20" s="45"/>
      <c r="AC20" s="45" t="s">
        <v>67</v>
      </c>
      <c r="AD20" s="45"/>
      <c r="AE20" s="45"/>
      <c r="AF20" s="62">
        <f t="shared" si="0"/>
        <v>0.86956521739130432</v>
      </c>
      <c r="AG20" s="63"/>
      <c r="AH20" s="64"/>
      <c r="AI20" s="65"/>
      <c r="AJ20" s="65"/>
      <c r="AK20" s="66"/>
      <c r="AL20" s="65"/>
      <c r="AM20" s="65"/>
    </row>
    <row r="21" spans="1:39" ht="27" customHeight="1" x14ac:dyDescent="0.25">
      <c r="A21" s="45">
        <v>8</v>
      </c>
      <c r="B21" s="46">
        <v>2019</v>
      </c>
      <c r="C21" s="47" t="s">
        <v>83</v>
      </c>
      <c r="D21" s="47" t="s">
        <v>60</v>
      </c>
      <c r="E21" s="47" t="s">
        <v>61</v>
      </c>
      <c r="F21" s="48" t="s">
        <v>62</v>
      </c>
      <c r="G21" s="49" t="s">
        <v>84</v>
      </c>
      <c r="H21" s="50" t="s">
        <v>64</v>
      </c>
      <c r="I21" s="51">
        <v>45</v>
      </c>
      <c r="J21" s="52" t="str">
        <f>IF(ISERROR(VLOOKUP(I21,#REF!,2,FALSE))," ",VLOOKUP(I21,#REF!,2,FALSE))</f>
        <v xml:space="preserve"> </v>
      </c>
      <c r="K21" s="52" t="str">
        <f>IF(ISERROR(VLOOKUP(I21,#REF!,3,FALSE))," ",VLOOKUP(I21,#REF!,3,FALSE))</f>
        <v xml:space="preserve"> </v>
      </c>
      <c r="L21" s="3" t="s">
        <v>65</v>
      </c>
      <c r="M21" s="45">
        <v>1032423937</v>
      </c>
      <c r="N21" s="53" t="s">
        <v>85</v>
      </c>
      <c r="O21" s="54">
        <v>77050000</v>
      </c>
      <c r="P21" s="55"/>
      <c r="Q21" s="56"/>
      <c r="R21" s="57"/>
      <c r="S21" s="54"/>
      <c r="T21" s="58">
        <f t="shared" si="1"/>
        <v>77050000</v>
      </c>
      <c r="U21" s="59">
        <v>67000000</v>
      </c>
      <c r="V21" s="60">
        <v>43494</v>
      </c>
      <c r="W21" s="60">
        <v>43497</v>
      </c>
      <c r="X21" s="60">
        <v>43845</v>
      </c>
      <c r="Y21" s="46">
        <v>345</v>
      </c>
      <c r="Z21" s="46"/>
      <c r="AA21" s="61"/>
      <c r="AB21" s="45"/>
      <c r="AC21" s="45" t="s">
        <v>67</v>
      </c>
      <c r="AD21" s="45"/>
      <c r="AE21" s="45"/>
      <c r="AF21" s="62">
        <f t="shared" si="0"/>
        <v>0.86956521739130432</v>
      </c>
      <c r="AG21" s="63"/>
      <c r="AH21" s="64"/>
      <c r="AI21" s="65"/>
      <c r="AJ21" s="65"/>
      <c r="AK21" s="66"/>
      <c r="AL21" s="65"/>
      <c r="AM21" s="65"/>
    </row>
    <row r="22" spans="1:39" ht="27" customHeight="1" x14ac:dyDescent="0.25">
      <c r="A22" s="45">
        <v>9</v>
      </c>
      <c r="B22" s="46">
        <v>2019</v>
      </c>
      <c r="C22" s="47" t="s">
        <v>86</v>
      </c>
      <c r="D22" s="47" t="s">
        <v>60</v>
      </c>
      <c r="E22" s="47" t="s">
        <v>61</v>
      </c>
      <c r="F22" s="48" t="s">
        <v>62</v>
      </c>
      <c r="G22" s="49" t="s">
        <v>79</v>
      </c>
      <c r="H22" s="50" t="s">
        <v>64</v>
      </c>
      <c r="I22" s="51">
        <v>45</v>
      </c>
      <c r="J22" s="52" t="str">
        <f>IF(ISERROR(VLOOKUP(I22,#REF!,2,FALSE))," ",VLOOKUP(I22,#REF!,2,FALSE))</f>
        <v xml:space="preserve"> </v>
      </c>
      <c r="K22" s="52" t="str">
        <f>IF(ISERROR(VLOOKUP(I22,#REF!,3,FALSE))," ",VLOOKUP(I22,#REF!,3,FALSE))</f>
        <v xml:space="preserve"> </v>
      </c>
      <c r="L22" s="3" t="s">
        <v>65</v>
      </c>
      <c r="M22" s="45">
        <v>1071302968</v>
      </c>
      <c r="N22" s="53" t="s">
        <v>87</v>
      </c>
      <c r="O22" s="54">
        <v>77050000</v>
      </c>
      <c r="P22" s="55"/>
      <c r="Q22" s="56"/>
      <c r="R22" s="57"/>
      <c r="S22" s="54"/>
      <c r="T22" s="58">
        <f t="shared" si="1"/>
        <v>77050000</v>
      </c>
      <c r="U22" s="59">
        <v>67000000</v>
      </c>
      <c r="V22" s="60">
        <v>43494</v>
      </c>
      <c r="W22" s="60">
        <v>43497</v>
      </c>
      <c r="X22" s="60">
        <v>43845</v>
      </c>
      <c r="Y22" s="46">
        <v>345</v>
      </c>
      <c r="Z22" s="46"/>
      <c r="AA22" s="61"/>
      <c r="AB22" s="45"/>
      <c r="AC22" s="45" t="s">
        <v>67</v>
      </c>
      <c r="AD22" s="45"/>
      <c r="AE22" s="45"/>
      <c r="AF22" s="62">
        <f t="shared" si="0"/>
        <v>0.86956521739130432</v>
      </c>
      <c r="AG22" s="63"/>
      <c r="AH22" s="64"/>
      <c r="AI22" s="65"/>
      <c r="AJ22" s="65"/>
      <c r="AK22" s="66"/>
      <c r="AL22" s="65"/>
      <c r="AM22" s="65"/>
    </row>
    <row r="23" spans="1:39" ht="27" customHeight="1" x14ac:dyDescent="0.25">
      <c r="A23" s="45">
        <v>10</v>
      </c>
      <c r="B23" s="46">
        <v>2019</v>
      </c>
      <c r="C23" s="47" t="s">
        <v>88</v>
      </c>
      <c r="D23" s="47" t="s">
        <v>60</v>
      </c>
      <c r="E23" s="47" t="s">
        <v>61</v>
      </c>
      <c r="F23" s="48" t="s">
        <v>62</v>
      </c>
      <c r="G23" s="67" t="s">
        <v>89</v>
      </c>
      <c r="H23" s="50" t="s">
        <v>64</v>
      </c>
      <c r="I23" s="51">
        <v>18</v>
      </c>
      <c r="J23" s="52" t="str">
        <f>IF(ISERROR(VLOOKUP(I23,#REF!,2,FALSE))," ",VLOOKUP(I23,#REF!,2,FALSE))</f>
        <v xml:space="preserve"> </v>
      </c>
      <c r="K23" s="52" t="str">
        <f>IF(ISERROR(VLOOKUP(I23,#REF!,3,FALSE))," ",VLOOKUP(I23,#REF!,3,FALSE))</f>
        <v xml:space="preserve"> </v>
      </c>
      <c r="L23" s="3" t="s">
        <v>90</v>
      </c>
      <c r="M23" s="45">
        <v>1014213880</v>
      </c>
      <c r="N23" s="53" t="s">
        <v>91</v>
      </c>
      <c r="O23" s="54">
        <v>77050000</v>
      </c>
      <c r="P23" s="55"/>
      <c r="Q23" s="56"/>
      <c r="R23" s="57"/>
      <c r="S23" s="54"/>
      <c r="T23" s="58">
        <f t="shared" si="1"/>
        <v>77050000</v>
      </c>
      <c r="U23" s="59">
        <v>67000000</v>
      </c>
      <c r="V23" s="60">
        <v>43494</v>
      </c>
      <c r="W23" s="60">
        <v>43497</v>
      </c>
      <c r="X23" s="60">
        <v>43845</v>
      </c>
      <c r="Y23" s="46">
        <v>345</v>
      </c>
      <c r="Z23" s="46"/>
      <c r="AA23" s="61"/>
      <c r="AB23" s="45"/>
      <c r="AC23" s="45" t="s">
        <v>67</v>
      </c>
      <c r="AD23" s="45"/>
      <c r="AE23" s="45"/>
      <c r="AF23" s="62">
        <f t="shared" si="0"/>
        <v>0.86956521739130432</v>
      </c>
      <c r="AG23" s="63"/>
      <c r="AH23" s="64"/>
      <c r="AI23" s="65"/>
      <c r="AJ23" s="65"/>
      <c r="AK23" s="66"/>
      <c r="AL23" s="65"/>
      <c r="AM23" s="65"/>
    </row>
    <row r="24" spans="1:39" ht="27" customHeight="1" x14ac:dyDescent="0.25">
      <c r="A24" s="45">
        <v>11</v>
      </c>
      <c r="B24" s="46">
        <v>2019</v>
      </c>
      <c r="C24" s="47" t="s">
        <v>92</v>
      </c>
      <c r="D24" s="47" t="s">
        <v>60</v>
      </c>
      <c r="E24" s="47" t="s">
        <v>61</v>
      </c>
      <c r="F24" s="48" t="s">
        <v>62</v>
      </c>
      <c r="G24" s="49" t="s">
        <v>93</v>
      </c>
      <c r="H24" s="50" t="s">
        <v>64</v>
      </c>
      <c r="I24" s="51">
        <v>45</v>
      </c>
      <c r="J24" s="52" t="str">
        <f>IF(ISERROR(VLOOKUP(I24,#REF!,2,FALSE))," ",VLOOKUP(I24,#REF!,2,FALSE))</f>
        <v xml:space="preserve"> </v>
      </c>
      <c r="K24" s="52" t="str">
        <f>IF(ISERROR(VLOOKUP(I24,#REF!,3,FALSE))," ",VLOOKUP(I24,#REF!,3,FALSE))</f>
        <v xml:space="preserve"> </v>
      </c>
      <c r="L24" s="3" t="s">
        <v>65</v>
      </c>
      <c r="M24" s="45">
        <v>79692076</v>
      </c>
      <c r="N24" s="53" t="s">
        <v>94</v>
      </c>
      <c r="O24" s="54">
        <v>119400000</v>
      </c>
      <c r="P24" s="55"/>
      <c r="Q24" s="56"/>
      <c r="R24" s="57"/>
      <c r="S24" s="54"/>
      <c r="T24" s="58">
        <f t="shared" si="1"/>
        <v>119400000</v>
      </c>
      <c r="U24" s="59">
        <v>99500000</v>
      </c>
      <c r="V24" s="60">
        <v>43494</v>
      </c>
      <c r="W24" s="60">
        <v>43497</v>
      </c>
      <c r="X24" s="60">
        <v>43982</v>
      </c>
      <c r="Y24" s="46">
        <v>345</v>
      </c>
      <c r="Z24" s="46"/>
      <c r="AA24" s="61"/>
      <c r="AB24" s="45"/>
      <c r="AC24" s="45" t="s">
        <v>67</v>
      </c>
      <c r="AD24" s="45"/>
      <c r="AE24" s="45"/>
      <c r="AF24" s="62">
        <f t="shared" si="0"/>
        <v>0.83333333333333337</v>
      </c>
      <c r="AG24" s="63"/>
      <c r="AH24" s="64"/>
      <c r="AI24" s="65"/>
      <c r="AJ24" s="65"/>
      <c r="AK24" s="66"/>
      <c r="AL24" s="65"/>
      <c r="AM24" s="65"/>
    </row>
    <row r="25" spans="1:39" ht="27" customHeight="1" x14ac:dyDescent="0.25">
      <c r="A25" s="45">
        <v>12</v>
      </c>
      <c r="B25" s="46">
        <v>2019</v>
      </c>
      <c r="C25" s="47" t="s">
        <v>95</v>
      </c>
      <c r="D25" s="47" t="s">
        <v>60</v>
      </c>
      <c r="E25" s="47" t="s">
        <v>61</v>
      </c>
      <c r="F25" s="48" t="s">
        <v>62</v>
      </c>
      <c r="G25" s="67" t="s">
        <v>96</v>
      </c>
      <c r="H25" s="50" t="s">
        <v>64</v>
      </c>
      <c r="I25" s="51">
        <v>45</v>
      </c>
      <c r="J25" s="52" t="str">
        <f>IF(ISERROR(VLOOKUP(I25,#REF!,2,FALSE))," ",VLOOKUP(I25,#REF!,2,FALSE))</f>
        <v xml:space="preserve"> </v>
      </c>
      <c r="K25" s="52" t="str">
        <f>IF(ISERROR(VLOOKUP(I25,#REF!,3,FALSE))," ",VLOOKUP(I25,#REF!,3,FALSE))</f>
        <v xml:space="preserve"> </v>
      </c>
      <c r="L25" s="3" t="s">
        <v>65</v>
      </c>
      <c r="M25" s="45">
        <v>1098668110</v>
      </c>
      <c r="N25" s="53" t="s">
        <v>97</v>
      </c>
      <c r="O25" s="54">
        <v>74750000</v>
      </c>
      <c r="P25" s="55"/>
      <c r="Q25" s="56"/>
      <c r="R25" s="57"/>
      <c r="S25" s="54"/>
      <c r="T25" s="58">
        <f t="shared" si="1"/>
        <v>74750000</v>
      </c>
      <c r="U25" s="59">
        <v>65000000</v>
      </c>
      <c r="V25" s="60">
        <v>43494</v>
      </c>
      <c r="W25" s="60">
        <v>43497</v>
      </c>
      <c r="X25" s="60">
        <v>43845</v>
      </c>
      <c r="Y25" s="46">
        <v>345</v>
      </c>
      <c r="Z25" s="46"/>
      <c r="AA25" s="61"/>
      <c r="AB25" s="45"/>
      <c r="AC25" s="45" t="s">
        <v>67</v>
      </c>
      <c r="AD25" s="45"/>
      <c r="AE25" s="45"/>
      <c r="AF25" s="62">
        <f t="shared" si="0"/>
        <v>0.86956521739130432</v>
      </c>
      <c r="AG25" s="63"/>
      <c r="AH25" s="64"/>
      <c r="AI25" s="65"/>
      <c r="AJ25" s="65"/>
      <c r="AK25" s="66"/>
      <c r="AL25" s="65"/>
      <c r="AM25" s="65"/>
    </row>
    <row r="26" spans="1:39" ht="27" customHeight="1" x14ac:dyDescent="0.25">
      <c r="A26" s="45">
        <v>13</v>
      </c>
      <c r="B26" s="46">
        <v>2019</v>
      </c>
      <c r="C26" s="47" t="s">
        <v>98</v>
      </c>
      <c r="D26" s="47" t="s">
        <v>60</v>
      </c>
      <c r="E26" s="47" t="s">
        <v>61</v>
      </c>
      <c r="F26" s="48" t="s">
        <v>62</v>
      </c>
      <c r="G26" s="49" t="s">
        <v>99</v>
      </c>
      <c r="H26" s="50" t="s">
        <v>64</v>
      </c>
      <c r="I26" s="51">
        <v>45</v>
      </c>
      <c r="J26" s="52" t="str">
        <f>IF(ISERROR(VLOOKUP(I26,#REF!,2,FALSE))," ",VLOOKUP(I26,#REF!,2,FALSE))</f>
        <v xml:space="preserve"> </v>
      </c>
      <c r="K26" s="52" t="str">
        <f>IF(ISERROR(VLOOKUP(I26,#REF!,3,FALSE))," ",VLOOKUP(I26,#REF!,3,FALSE))</f>
        <v xml:space="preserve"> </v>
      </c>
      <c r="L26" s="3" t="s">
        <v>65</v>
      </c>
      <c r="M26" s="45">
        <v>55212820</v>
      </c>
      <c r="N26" s="53" t="s">
        <v>100</v>
      </c>
      <c r="O26" s="54">
        <v>40250000</v>
      </c>
      <c r="P26" s="55"/>
      <c r="Q26" s="56"/>
      <c r="R26" s="57"/>
      <c r="S26" s="54"/>
      <c r="T26" s="58">
        <f t="shared" si="1"/>
        <v>40250000</v>
      </c>
      <c r="U26" s="59">
        <v>35000000</v>
      </c>
      <c r="V26" s="60">
        <v>43494</v>
      </c>
      <c r="W26" s="60">
        <v>43497</v>
      </c>
      <c r="X26" s="60">
        <v>43845</v>
      </c>
      <c r="Y26" s="46">
        <v>345</v>
      </c>
      <c r="Z26" s="46"/>
      <c r="AA26" s="61"/>
      <c r="AB26" s="45"/>
      <c r="AC26" s="45" t="s">
        <v>67</v>
      </c>
      <c r="AD26" s="45"/>
      <c r="AE26" s="45"/>
      <c r="AF26" s="62">
        <f t="shared" si="0"/>
        <v>0.86956521739130432</v>
      </c>
      <c r="AG26" s="63"/>
      <c r="AH26" s="64"/>
      <c r="AI26" s="65"/>
      <c r="AJ26" s="65"/>
      <c r="AK26" s="66"/>
      <c r="AL26" s="65"/>
      <c r="AM26" s="65"/>
    </row>
    <row r="27" spans="1:39" ht="27" customHeight="1" x14ac:dyDescent="0.25">
      <c r="A27" s="45">
        <v>14</v>
      </c>
      <c r="B27" s="46">
        <v>2019</v>
      </c>
      <c r="C27" s="47" t="s">
        <v>101</v>
      </c>
      <c r="D27" s="47" t="s">
        <v>60</v>
      </c>
      <c r="E27" s="47" t="s">
        <v>61</v>
      </c>
      <c r="F27" s="48" t="s">
        <v>62</v>
      </c>
      <c r="G27" s="49" t="s">
        <v>102</v>
      </c>
      <c r="H27" s="50" t="s">
        <v>64</v>
      </c>
      <c r="I27" s="51">
        <v>45</v>
      </c>
      <c r="J27" s="52" t="str">
        <f>IF(ISERROR(VLOOKUP(I27,#REF!,2,FALSE))," ",VLOOKUP(I27,#REF!,2,FALSE))</f>
        <v xml:space="preserve"> </v>
      </c>
      <c r="K27" s="52" t="str">
        <f>IF(ISERROR(VLOOKUP(I27,#REF!,3,FALSE))," ",VLOOKUP(I27,#REF!,3,FALSE))</f>
        <v xml:space="preserve"> </v>
      </c>
      <c r="L27" s="3" t="s">
        <v>65</v>
      </c>
      <c r="M27" s="45">
        <v>79451386</v>
      </c>
      <c r="N27" s="53" t="s">
        <v>103</v>
      </c>
      <c r="O27" s="54">
        <v>40250000</v>
      </c>
      <c r="P27" s="55"/>
      <c r="Q27" s="56"/>
      <c r="R27" s="57"/>
      <c r="S27" s="54"/>
      <c r="T27" s="58">
        <f t="shared" si="1"/>
        <v>40250000</v>
      </c>
      <c r="U27" s="59">
        <v>35000000</v>
      </c>
      <c r="V27" s="60">
        <v>43497</v>
      </c>
      <c r="W27" s="60">
        <v>43497</v>
      </c>
      <c r="X27" s="60">
        <v>43845</v>
      </c>
      <c r="Y27" s="46">
        <v>345</v>
      </c>
      <c r="Z27" s="46"/>
      <c r="AA27" s="61"/>
      <c r="AB27" s="45"/>
      <c r="AC27" s="45" t="s">
        <v>67</v>
      </c>
      <c r="AD27" s="45"/>
      <c r="AE27" s="45"/>
      <c r="AF27" s="62">
        <f t="shared" si="0"/>
        <v>0.86956521739130432</v>
      </c>
      <c r="AG27" s="63"/>
      <c r="AH27" s="64"/>
      <c r="AI27" s="65"/>
      <c r="AJ27" s="65"/>
      <c r="AK27" s="66"/>
      <c r="AL27" s="65"/>
      <c r="AM27" s="65"/>
    </row>
    <row r="28" spans="1:39" ht="27" customHeight="1" x14ac:dyDescent="0.25">
      <c r="A28" s="45">
        <v>14</v>
      </c>
      <c r="B28" s="46">
        <v>2019</v>
      </c>
      <c r="C28" s="47" t="s">
        <v>101</v>
      </c>
      <c r="D28" s="47" t="s">
        <v>60</v>
      </c>
      <c r="E28" s="47" t="s">
        <v>61</v>
      </c>
      <c r="F28" s="48" t="s">
        <v>62</v>
      </c>
      <c r="G28" s="68" t="s">
        <v>104</v>
      </c>
      <c r="H28" s="50" t="s">
        <v>64</v>
      </c>
      <c r="I28" s="51">
        <v>45</v>
      </c>
      <c r="J28" s="52" t="s">
        <v>105</v>
      </c>
      <c r="K28" s="52" t="s">
        <v>106</v>
      </c>
      <c r="L28" s="3" t="s">
        <v>65</v>
      </c>
      <c r="M28" s="45">
        <v>79451386</v>
      </c>
      <c r="N28" s="53" t="s">
        <v>103</v>
      </c>
      <c r="O28" s="54"/>
      <c r="P28" s="55"/>
      <c r="Q28" s="56"/>
      <c r="R28" s="57">
        <v>1</v>
      </c>
      <c r="S28" s="54">
        <v>14000000</v>
      </c>
      <c r="T28" s="58">
        <v>14000000</v>
      </c>
      <c r="U28" s="59"/>
      <c r="V28" s="60">
        <v>43830</v>
      </c>
      <c r="W28" s="60">
        <v>43846</v>
      </c>
      <c r="X28" s="60">
        <v>43966</v>
      </c>
      <c r="Y28" s="46"/>
      <c r="Z28" s="46">
        <v>120</v>
      </c>
      <c r="AA28" s="61"/>
      <c r="AB28" s="45"/>
      <c r="AC28" s="45" t="s">
        <v>67</v>
      </c>
      <c r="AD28" s="45"/>
      <c r="AE28" s="45"/>
      <c r="AF28" s="62">
        <v>0.86956521739130432</v>
      </c>
      <c r="AG28" s="63"/>
      <c r="AH28" s="64"/>
      <c r="AI28" s="65"/>
      <c r="AJ28" s="65"/>
      <c r="AK28" s="66"/>
      <c r="AL28" s="65"/>
      <c r="AM28" s="65"/>
    </row>
    <row r="29" spans="1:39" ht="27" customHeight="1" x14ac:dyDescent="0.25">
      <c r="A29" s="45">
        <v>15</v>
      </c>
      <c r="B29" s="46">
        <v>2019</v>
      </c>
      <c r="C29" s="47" t="s">
        <v>107</v>
      </c>
      <c r="D29" s="47" t="s">
        <v>60</v>
      </c>
      <c r="E29" s="47" t="s">
        <v>61</v>
      </c>
      <c r="F29" s="48" t="s">
        <v>62</v>
      </c>
      <c r="G29" s="49" t="s">
        <v>108</v>
      </c>
      <c r="H29" s="50" t="s">
        <v>64</v>
      </c>
      <c r="I29" s="51">
        <v>45</v>
      </c>
      <c r="J29" s="52" t="str">
        <f>IF(ISERROR(VLOOKUP(I29,#REF!,2,FALSE))," ",VLOOKUP(I29,#REF!,2,FALSE))</f>
        <v xml:space="preserve"> </v>
      </c>
      <c r="K29" s="52" t="str">
        <f>IF(ISERROR(VLOOKUP(I29,#REF!,3,FALSE))," ",VLOOKUP(I29,#REF!,3,FALSE))</f>
        <v xml:space="preserve"> </v>
      </c>
      <c r="L29" s="3" t="s">
        <v>65</v>
      </c>
      <c r="M29" s="45">
        <v>52353385</v>
      </c>
      <c r="N29" s="53" t="s">
        <v>109</v>
      </c>
      <c r="O29" s="54">
        <v>40250000</v>
      </c>
      <c r="P29" s="55"/>
      <c r="Q29" s="56"/>
      <c r="R29" s="57"/>
      <c r="S29" s="54"/>
      <c r="T29" s="58">
        <f>+O29+Q29+S29</f>
        <v>40250000</v>
      </c>
      <c r="U29" s="59">
        <v>35000000</v>
      </c>
      <c r="V29" s="60">
        <v>43496</v>
      </c>
      <c r="W29" s="60">
        <v>43497</v>
      </c>
      <c r="X29" s="60">
        <v>43845</v>
      </c>
      <c r="Y29" s="46">
        <v>43830</v>
      </c>
      <c r="Z29" s="46"/>
      <c r="AA29" s="61"/>
      <c r="AB29" s="45"/>
      <c r="AC29" s="45" t="s">
        <v>67</v>
      </c>
      <c r="AD29" s="45"/>
      <c r="AE29" s="45"/>
      <c r="AF29" s="62">
        <f>IF(ISERROR(U29/T29),"-",(U29/T29))</f>
        <v>0.86956521739130432</v>
      </c>
      <c r="AG29" s="63"/>
      <c r="AH29" s="64"/>
      <c r="AI29" s="65"/>
      <c r="AJ29" s="65"/>
      <c r="AK29" s="66"/>
      <c r="AL29" s="65"/>
      <c r="AM29" s="65"/>
    </row>
    <row r="30" spans="1:39" ht="27" customHeight="1" x14ac:dyDescent="0.25">
      <c r="A30" s="45">
        <v>16</v>
      </c>
      <c r="B30" s="46">
        <v>2019</v>
      </c>
      <c r="C30" s="47" t="s">
        <v>110</v>
      </c>
      <c r="D30" s="47" t="s">
        <v>60</v>
      </c>
      <c r="E30" s="47" t="s">
        <v>61</v>
      </c>
      <c r="F30" s="48" t="s">
        <v>62</v>
      </c>
      <c r="G30" s="49" t="s">
        <v>111</v>
      </c>
      <c r="H30" s="50" t="s">
        <v>64</v>
      </c>
      <c r="I30" s="51">
        <v>45</v>
      </c>
      <c r="J30" s="52" t="str">
        <f>IF(ISERROR(VLOOKUP(I30,#REF!,2,FALSE))," ",VLOOKUP(I30,#REF!,2,FALSE))</f>
        <v xml:space="preserve"> </v>
      </c>
      <c r="K30" s="52" t="str">
        <f>IF(ISERROR(VLOOKUP(I30,#REF!,3,FALSE))," ",VLOOKUP(I30,#REF!,3,FALSE))</f>
        <v xml:space="preserve"> </v>
      </c>
      <c r="L30" s="3" t="s">
        <v>65</v>
      </c>
      <c r="M30" s="45">
        <v>80271364</v>
      </c>
      <c r="N30" s="53" t="s">
        <v>112</v>
      </c>
      <c r="O30" s="54">
        <v>26450000</v>
      </c>
      <c r="P30" s="55"/>
      <c r="Q30" s="56"/>
      <c r="R30" s="57"/>
      <c r="S30" s="54"/>
      <c r="T30" s="58">
        <f>+O30+Q30+S30</f>
        <v>26450000</v>
      </c>
      <c r="U30" s="59">
        <v>23000000</v>
      </c>
      <c r="V30" s="60">
        <v>43497</v>
      </c>
      <c r="W30" s="60">
        <v>43497</v>
      </c>
      <c r="X30" s="60">
        <v>43845</v>
      </c>
      <c r="Y30" s="46">
        <v>43830</v>
      </c>
      <c r="Z30" s="46"/>
      <c r="AA30" s="61"/>
      <c r="AB30" s="45"/>
      <c r="AC30" s="45" t="s">
        <v>67</v>
      </c>
      <c r="AD30" s="45"/>
      <c r="AE30" s="45"/>
      <c r="AF30" s="62">
        <f>IF(ISERROR(U30/T30),"-",(U30/T30))</f>
        <v>0.86956521739130432</v>
      </c>
      <c r="AG30" s="63"/>
      <c r="AH30" s="64"/>
      <c r="AI30" s="65"/>
      <c r="AJ30" s="65"/>
      <c r="AK30" s="66"/>
      <c r="AL30" s="65"/>
      <c r="AM30" s="65"/>
    </row>
    <row r="31" spans="1:39" ht="27" customHeight="1" x14ac:dyDescent="0.25">
      <c r="A31" s="45">
        <v>17</v>
      </c>
      <c r="B31" s="46">
        <v>2019</v>
      </c>
      <c r="C31" s="47" t="s">
        <v>113</v>
      </c>
      <c r="D31" s="47" t="s">
        <v>60</v>
      </c>
      <c r="E31" s="47" t="s">
        <v>61</v>
      </c>
      <c r="F31" s="48" t="s">
        <v>62</v>
      </c>
      <c r="G31" s="49" t="s">
        <v>111</v>
      </c>
      <c r="H31" s="50" t="s">
        <v>64</v>
      </c>
      <c r="I31" s="51">
        <v>45</v>
      </c>
      <c r="J31" s="52" t="str">
        <f>IF(ISERROR(VLOOKUP(I31,#REF!,2,FALSE))," ",VLOOKUP(I31,#REF!,2,FALSE))</f>
        <v xml:space="preserve"> </v>
      </c>
      <c r="K31" s="52" t="str">
        <f>IF(ISERROR(VLOOKUP(I31,#REF!,3,FALSE))," ",VLOOKUP(I31,#REF!,3,FALSE))</f>
        <v xml:space="preserve"> </v>
      </c>
      <c r="L31" s="3" t="s">
        <v>65</v>
      </c>
      <c r="M31" s="45">
        <v>79106066</v>
      </c>
      <c r="N31" s="53" t="s">
        <v>114</v>
      </c>
      <c r="O31" s="54">
        <v>26450000</v>
      </c>
      <c r="P31" s="55"/>
      <c r="Q31" s="56"/>
      <c r="R31" s="57"/>
      <c r="S31" s="54"/>
      <c r="T31" s="58">
        <f>+O31+Q31+S31</f>
        <v>26450000</v>
      </c>
      <c r="U31" s="59">
        <v>23000000</v>
      </c>
      <c r="V31" s="60">
        <v>43497</v>
      </c>
      <c r="W31" s="60">
        <v>43497</v>
      </c>
      <c r="X31" s="60">
        <v>43845</v>
      </c>
      <c r="Y31" s="46">
        <v>43830</v>
      </c>
      <c r="Z31" s="46"/>
      <c r="AA31" s="61"/>
      <c r="AB31" s="45"/>
      <c r="AC31" s="45" t="s">
        <v>67</v>
      </c>
      <c r="AD31" s="45"/>
      <c r="AE31" s="45"/>
      <c r="AF31" s="62">
        <f>IF(ISERROR(U31/T31),"-",(U31/T31))</f>
        <v>0.86956521739130432</v>
      </c>
      <c r="AG31" s="63"/>
      <c r="AH31" s="64"/>
      <c r="AI31" s="65"/>
      <c r="AJ31" s="65"/>
      <c r="AK31" s="66"/>
      <c r="AL31" s="65"/>
      <c r="AM31" s="65"/>
    </row>
    <row r="32" spans="1:39" ht="27" customHeight="1" x14ac:dyDescent="0.25">
      <c r="A32" s="45">
        <v>18</v>
      </c>
      <c r="B32" s="46">
        <v>2019</v>
      </c>
      <c r="C32" s="47" t="s">
        <v>115</v>
      </c>
      <c r="D32" s="47" t="s">
        <v>60</v>
      </c>
      <c r="E32" s="47" t="s">
        <v>61</v>
      </c>
      <c r="F32" s="48" t="s">
        <v>62</v>
      </c>
      <c r="G32" s="49" t="s">
        <v>111</v>
      </c>
      <c r="H32" s="50" t="s">
        <v>64</v>
      </c>
      <c r="I32" s="51">
        <v>45</v>
      </c>
      <c r="J32" s="52" t="str">
        <f>IF(ISERROR(VLOOKUP(I32,#REF!,2,FALSE))," ",VLOOKUP(I32,#REF!,2,FALSE))</f>
        <v xml:space="preserve"> </v>
      </c>
      <c r="K32" s="52" t="str">
        <f>IF(ISERROR(VLOOKUP(I32,#REF!,3,FALSE))," ",VLOOKUP(I32,#REF!,3,FALSE))</f>
        <v xml:space="preserve"> </v>
      </c>
      <c r="L32" s="3" t="s">
        <v>65</v>
      </c>
      <c r="M32" s="45">
        <v>19431258</v>
      </c>
      <c r="N32" s="53" t="s">
        <v>116</v>
      </c>
      <c r="O32" s="54">
        <v>26450000</v>
      </c>
      <c r="P32" s="55"/>
      <c r="Q32" s="56"/>
      <c r="R32" s="57"/>
      <c r="S32" s="54"/>
      <c r="T32" s="58">
        <f>+O32+Q32+S32</f>
        <v>26450000</v>
      </c>
      <c r="U32" s="59">
        <v>23000000</v>
      </c>
      <c r="V32" s="60">
        <v>43496</v>
      </c>
      <c r="W32" s="60">
        <v>43497</v>
      </c>
      <c r="X32" s="60">
        <v>43845</v>
      </c>
      <c r="Y32" s="46">
        <v>43830</v>
      </c>
      <c r="Z32" s="46"/>
      <c r="AA32" s="61"/>
      <c r="AB32" s="45"/>
      <c r="AC32" s="45" t="s">
        <v>67</v>
      </c>
      <c r="AD32" s="45"/>
      <c r="AE32" s="45"/>
      <c r="AF32" s="62">
        <f>IF(ISERROR(U32/T32),"-",(U32/T32))</f>
        <v>0.86956521739130432</v>
      </c>
      <c r="AG32" s="63"/>
      <c r="AH32" s="64"/>
      <c r="AI32" s="65"/>
      <c r="AJ32" s="65"/>
      <c r="AK32" s="66"/>
      <c r="AL32" s="65"/>
      <c r="AM32" s="65"/>
    </row>
    <row r="33" spans="1:39" ht="27" customHeight="1" x14ac:dyDescent="0.25">
      <c r="A33" s="45">
        <v>18</v>
      </c>
      <c r="B33" s="46">
        <v>2019</v>
      </c>
      <c r="C33" s="47" t="s">
        <v>115</v>
      </c>
      <c r="D33" s="47" t="s">
        <v>60</v>
      </c>
      <c r="E33" s="47" t="s">
        <v>61</v>
      </c>
      <c r="F33" s="48" t="s">
        <v>62</v>
      </c>
      <c r="G33" s="49" t="s">
        <v>117</v>
      </c>
      <c r="H33" s="50" t="s">
        <v>64</v>
      </c>
      <c r="I33" s="51">
        <v>45</v>
      </c>
      <c r="J33" s="52" t="s">
        <v>105</v>
      </c>
      <c r="K33" s="52" t="s">
        <v>106</v>
      </c>
      <c r="L33" s="3" t="s">
        <v>65</v>
      </c>
      <c r="M33" s="45">
        <v>19431258</v>
      </c>
      <c r="N33" s="53" t="s">
        <v>116</v>
      </c>
      <c r="O33" s="54"/>
      <c r="P33" s="55"/>
      <c r="Q33" s="56"/>
      <c r="R33" s="57">
        <v>1</v>
      </c>
      <c r="S33" s="54">
        <v>9200000</v>
      </c>
      <c r="T33" s="58">
        <v>9200000</v>
      </c>
      <c r="U33" s="59"/>
      <c r="V33" s="60">
        <v>43830</v>
      </c>
      <c r="W33" s="60">
        <v>43846</v>
      </c>
      <c r="X33" s="60">
        <v>43966</v>
      </c>
      <c r="Y33" s="46"/>
      <c r="Z33" s="46">
        <v>120</v>
      </c>
      <c r="AA33" s="61"/>
      <c r="AB33" s="45"/>
      <c r="AC33" s="45"/>
      <c r="AD33" s="45"/>
      <c r="AE33" s="45"/>
      <c r="AF33" s="62">
        <v>0</v>
      </c>
      <c r="AG33" s="63"/>
      <c r="AH33" s="64"/>
      <c r="AI33" s="65"/>
      <c r="AJ33" s="65"/>
      <c r="AK33" s="66"/>
      <c r="AL33" s="65"/>
      <c r="AM33" s="65"/>
    </row>
    <row r="34" spans="1:39" ht="27" customHeight="1" x14ac:dyDescent="0.25">
      <c r="A34" s="45">
        <v>19</v>
      </c>
      <c r="B34" s="46">
        <v>2019</v>
      </c>
      <c r="C34" s="47" t="s">
        <v>118</v>
      </c>
      <c r="D34" s="47" t="s">
        <v>60</v>
      </c>
      <c r="E34" s="47" t="s">
        <v>61</v>
      </c>
      <c r="F34" s="48" t="s">
        <v>62</v>
      </c>
      <c r="G34" s="49" t="s">
        <v>119</v>
      </c>
      <c r="H34" s="50" t="s">
        <v>64</v>
      </c>
      <c r="I34" s="51">
        <v>45</v>
      </c>
      <c r="J34" s="52" t="str">
        <f>IF(ISERROR(VLOOKUP(I34,#REF!,2,FALSE))," ",VLOOKUP(I34,#REF!,2,FALSE))</f>
        <v xml:space="preserve"> </v>
      </c>
      <c r="K34" s="52" t="str">
        <f>IF(ISERROR(VLOOKUP(I34,#REF!,3,FALSE))," ",VLOOKUP(I34,#REF!,3,FALSE))</f>
        <v xml:space="preserve"> </v>
      </c>
      <c r="L34" s="3" t="s">
        <v>65</v>
      </c>
      <c r="M34" s="45">
        <v>1033698670</v>
      </c>
      <c r="N34" s="53" t="s">
        <v>120</v>
      </c>
      <c r="O34" s="54">
        <v>26450000</v>
      </c>
      <c r="P34" s="55"/>
      <c r="Q34" s="56"/>
      <c r="R34" s="57"/>
      <c r="S34" s="54"/>
      <c r="T34" s="58">
        <f t="shared" ref="T34:T40" si="2">+O34+Q34+S34</f>
        <v>26450000</v>
      </c>
      <c r="U34" s="59">
        <v>23000000</v>
      </c>
      <c r="V34" s="60">
        <v>43496</v>
      </c>
      <c r="W34" s="60">
        <v>43497</v>
      </c>
      <c r="X34" s="60">
        <v>43845</v>
      </c>
      <c r="Y34" s="46">
        <v>43830</v>
      </c>
      <c r="Z34" s="46"/>
      <c r="AA34" s="61"/>
      <c r="AB34" s="45"/>
      <c r="AC34" s="45" t="s">
        <v>67</v>
      </c>
      <c r="AD34" s="45"/>
      <c r="AE34" s="45"/>
      <c r="AF34" s="62">
        <f t="shared" ref="AF34:AF40" si="3">IF(ISERROR(U34/T34),"-",(U34/T34))</f>
        <v>0.86956521739130432</v>
      </c>
      <c r="AG34" s="63"/>
      <c r="AH34" s="64"/>
      <c r="AI34" s="65"/>
      <c r="AJ34" s="65"/>
      <c r="AK34" s="66"/>
      <c r="AL34" s="65"/>
      <c r="AM34" s="65"/>
    </row>
    <row r="35" spans="1:39" ht="27" customHeight="1" x14ac:dyDescent="0.25">
      <c r="A35" s="45">
        <v>20</v>
      </c>
      <c r="B35" s="46">
        <v>2019</v>
      </c>
      <c r="C35" s="47" t="s">
        <v>121</v>
      </c>
      <c r="D35" s="47" t="s">
        <v>60</v>
      </c>
      <c r="E35" s="47" t="s">
        <v>61</v>
      </c>
      <c r="F35" s="48" t="s">
        <v>62</v>
      </c>
      <c r="G35" s="49" t="s">
        <v>122</v>
      </c>
      <c r="H35" s="50" t="s">
        <v>64</v>
      </c>
      <c r="I35" s="51">
        <v>45</v>
      </c>
      <c r="J35" s="52" t="str">
        <f>IF(ISERROR(VLOOKUP(I35,#REF!,2,FALSE))," ",VLOOKUP(I35,#REF!,2,FALSE))</f>
        <v xml:space="preserve"> </v>
      </c>
      <c r="K35" s="52" t="str">
        <f>IF(ISERROR(VLOOKUP(I35,#REF!,3,FALSE))," ",VLOOKUP(I35,#REF!,3,FALSE))</f>
        <v xml:space="preserve"> </v>
      </c>
      <c r="L35" s="3" t="s">
        <v>65</v>
      </c>
      <c r="M35" s="45">
        <v>1013602193</v>
      </c>
      <c r="N35" s="53" t="s">
        <v>123</v>
      </c>
      <c r="O35" s="54">
        <v>26450000</v>
      </c>
      <c r="P35" s="55"/>
      <c r="Q35" s="56"/>
      <c r="R35" s="57"/>
      <c r="S35" s="54"/>
      <c r="T35" s="58">
        <f t="shared" si="2"/>
        <v>26450000</v>
      </c>
      <c r="U35" s="59">
        <v>23000000</v>
      </c>
      <c r="V35" s="60">
        <v>43497</v>
      </c>
      <c r="W35" s="60">
        <v>43497</v>
      </c>
      <c r="X35" s="60">
        <v>43845</v>
      </c>
      <c r="Y35" s="46">
        <v>44196</v>
      </c>
      <c r="Z35" s="46"/>
      <c r="AA35" s="61"/>
      <c r="AB35" s="45"/>
      <c r="AC35" s="45" t="s">
        <v>67</v>
      </c>
      <c r="AD35" s="45"/>
      <c r="AE35" s="45"/>
      <c r="AF35" s="62">
        <f t="shared" si="3"/>
        <v>0.86956521739130432</v>
      </c>
      <c r="AG35" s="63"/>
      <c r="AH35" s="64"/>
      <c r="AI35" s="65"/>
      <c r="AJ35" s="65"/>
      <c r="AK35" s="66"/>
      <c r="AL35" s="65"/>
      <c r="AM35" s="65"/>
    </row>
    <row r="36" spans="1:39" ht="27" customHeight="1" x14ac:dyDescent="0.25">
      <c r="A36" s="45">
        <v>21</v>
      </c>
      <c r="B36" s="46">
        <v>2019</v>
      </c>
      <c r="C36" s="47" t="s">
        <v>124</v>
      </c>
      <c r="D36" s="47" t="s">
        <v>60</v>
      </c>
      <c r="E36" s="47" t="s">
        <v>61</v>
      </c>
      <c r="F36" s="48" t="s">
        <v>62</v>
      </c>
      <c r="G36" s="67" t="s">
        <v>122</v>
      </c>
      <c r="H36" s="50" t="s">
        <v>64</v>
      </c>
      <c r="I36" s="51">
        <v>45</v>
      </c>
      <c r="J36" s="52" t="str">
        <f>IF(ISERROR(VLOOKUP(I36,#REF!,2,FALSE))," ",VLOOKUP(I36,#REF!,2,FALSE))</f>
        <v xml:space="preserve"> </v>
      </c>
      <c r="K36" s="52" t="str">
        <f>IF(ISERROR(VLOOKUP(I36,#REF!,3,FALSE))," ",VLOOKUP(I36,#REF!,3,FALSE))</f>
        <v xml:space="preserve"> </v>
      </c>
      <c r="L36" s="3" t="s">
        <v>65</v>
      </c>
      <c r="M36" s="45">
        <v>52233907</v>
      </c>
      <c r="N36" s="68" t="s">
        <v>125</v>
      </c>
      <c r="O36" s="54">
        <v>26450000</v>
      </c>
      <c r="P36" s="55"/>
      <c r="Q36" s="56"/>
      <c r="R36" s="57"/>
      <c r="S36" s="54"/>
      <c r="T36" s="58">
        <f t="shared" si="2"/>
        <v>26450000</v>
      </c>
      <c r="U36" s="59">
        <v>23000000</v>
      </c>
      <c r="V36" s="60">
        <v>43497</v>
      </c>
      <c r="W36" s="60">
        <v>43497</v>
      </c>
      <c r="X36" s="60">
        <v>43845</v>
      </c>
      <c r="Y36" s="46">
        <v>43656</v>
      </c>
      <c r="Z36" s="46"/>
      <c r="AA36" s="61"/>
      <c r="AB36" s="45"/>
      <c r="AC36" s="45" t="s">
        <v>67</v>
      </c>
      <c r="AD36" s="45"/>
      <c r="AE36" s="45"/>
      <c r="AF36" s="62">
        <f t="shared" si="3"/>
        <v>0.86956521739130432</v>
      </c>
      <c r="AG36" s="63"/>
      <c r="AH36" s="64"/>
      <c r="AI36" s="65"/>
      <c r="AJ36" s="65"/>
      <c r="AK36" s="66"/>
      <c r="AL36" s="65"/>
      <c r="AM36" s="65"/>
    </row>
    <row r="37" spans="1:39" ht="27" customHeight="1" x14ac:dyDescent="0.25">
      <c r="A37" s="45">
        <v>22</v>
      </c>
      <c r="B37" s="46">
        <v>2019</v>
      </c>
      <c r="C37" s="47" t="s">
        <v>126</v>
      </c>
      <c r="D37" s="47" t="s">
        <v>60</v>
      </c>
      <c r="E37" s="47" t="s">
        <v>61</v>
      </c>
      <c r="F37" s="48" t="s">
        <v>62</v>
      </c>
      <c r="G37" s="49" t="s">
        <v>122</v>
      </c>
      <c r="H37" s="50" t="s">
        <v>64</v>
      </c>
      <c r="I37" s="51">
        <v>45</v>
      </c>
      <c r="J37" s="52" t="str">
        <f>IF(ISERROR(VLOOKUP(I37,#REF!,2,FALSE))," ",VLOOKUP(I37,#REF!,2,FALSE))</f>
        <v xml:space="preserve"> </v>
      </c>
      <c r="K37" s="52" t="str">
        <f>IF(ISERROR(VLOOKUP(I37,#REF!,3,FALSE))," ",VLOOKUP(I37,#REF!,3,FALSE))</f>
        <v xml:space="preserve"> </v>
      </c>
      <c r="L37" s="3" t="s">
        <v>65</v>
      </c>
      <c r="M37" s="45">
        <v>80049560</v>
      </c>
      <c r="N37" s="53" t="s">
        <v>127</v>
      </c>
      <c r="O37" s="54">
        <v>26450000</v>
      </c>
      <c r="P37" s="55"/>
      <c r="Q37" s="56"/>
      <c r="R37" s="57"/>
      <c r="S37" s="54"/>
      <c r="T37" s="58">
        <f t="shared" si="2"/>
        <v>26450000</v>
      </c>
      <c r="U37" s="59">
        <v>23000000</v>
      </c>
      <c r="V37" s="60">
        <v>43497</v>
      </c>
      <c r="W37" s="60">
        <v>43497</v>
      </c>
      <c r="X37" s="60">
        <v>43480</v>
      </c>
      <c r="Y37" s="46">
        <v>43704</v>
      </c>
      <c r="Z37" s="46"/>
      <c r="AA37" s="61"/>
      <c r="AB37" s="45"/>
      <c r="AC37" s="45" t="s">
        <v>67</v>
      </c>
      <c r="AD37" s="45"/>
      <c r="AE37" s="45"/>
      <c r="AF37" s="62">
        <f t="shared" si="3"/>
        <v>0.86956521739130432</v>
      </c>
      <c r="AG37" s="63"/>
      <c r="AH37" s="64"/>
      <c r="AI37" s="65"/>
      <c r="AJ37" s="65"/>
      <c r="AK37" s="66"/>
      <c r="AL37" s="65"/>
      <c r="AM37" s="65"/>
    </row>
    <row r="38" spans="1:39" ht="27" customHeight="1" x14ac:dyDescent="0.25">
      <c r="A38" s="45">
        <v>23</v>
      </c>
      <c r="B38" s="46">
        <v>2019</v>
      </c>
      <c r="C38" s="47" t="s">
        <v>128</v>
      </c>
      <c r="D38" s="47" t="s">
        <v>60</v>
      </c>
      <c r="E38" s="47" t="s">
        <v>61</v>
      </c>
      <c r="F38" s="48" t="s">
        <v>62</v>
      </c>
      <c r="G38" s="49" t="s">
        <v>122</v>
      </c>
      <c r="H38" s="50" t="s">
        <v>64</v>
      </c>
      <c r="I38" s="51">
        <v>45</v>
      </c>
      <c r="J38" s="52" t="str">
        <f>IF(ISERROR(VLOOKUP(I38,#REF!,2,FALSE))," ",VLOOKUP(I38,#REF!,2,FALSE))</f>
        <v xml:space="preserve"> </v>
      </c>
      <c r="K38" s="52" t="str">
        <f>IF(ISERROR(VLOOKUP(I38,#REF!,3,FALSE))," ",VLOOKUP(I38,#REF!,3,FALSE))</f>
        <v xml:space="preserve"> </v>
      </c>
      <c r="L38" s="3" t="s">
        <v>65</v>
      </c>
      <c r="M38" s="45">
        <v>79300027</v>
      </c>
      <c r="N38" s="53" t="s">
        <v>129</v>
      </c>
      <c r="O38" s="54">
        <v>26450000</v>
      </c>
      <c r="P38" s="55"/>
      <c r="Q38" s="56"/>
      <c r="R38" s="57"/>
      <c r="S38" s="54"/>
      <c r="T38" s="58">
        <f t="shared" si="2"/>
        <v>26450000</v>
      </c>
      <c r="U38" s="59">
        <v>23000000</v>
      </c>
      <c r="V38" s="60">
        <v>43496</v>
      </c>
      <c r="W38" s="60">
        <v>43497</v>
      </c>
      <c r="X38" s="60">
        <v>43845</v>
      </c>
      <c r="Y38" s="46">
        <v>345</v>
      </c>
      <c r="Z38" s="46"/>
      <c r="AA38" s="61"/>
      <c r="AB38" s="45"/>
      <c r="AC38" s="45" t="s">
        <v>67</v>
      </c>
      <c r="AD38" s="45"/>
      <c r="AE38" s="45"/>
      <c r="AF38" s="62">
        <f t="shared" si="3"/>
        <v>0.86956521739130432</v>
      </c>
      <c r="AG38" s="63"/>
      <c r="AH38" s="64"/>
      <c r="AI38" s="65"/>
      <c r="AJ38" s="65"/>
      <c r="AK38" s="66"/>
      <c r="AL38" s="65"/>
      <c r="AM38" s="65"/>
    </row>
    <row r="39" spans="1:39" ht="27" customHeight="1" x14ac:dyDescent="0.25">
      <c r="A39" s="45">
        <v>24</v>
      </c>
      <c r="B39" s="46">
        <v>2019</v>
      </c>
      <c r="C39" s="47" t="s">
        <v>130</v>
      </c>
      <c r="D39" s="47" t="s">
        <v>60</v>
      </c>
      <c r="E39" s="47" t="s">
        <v>61</v>
      </c>
      <c r="F39" s="48" t="s">
        <v>62</v>
      </c>
      <c r="G39" s="49" t="s">
        <v>131</v>
      </c>
      <c r="H39" s="50" t="s">
        <v>64</v>
      </c>
      <c r="I39" s="51">
        <v>45</v>
      </c>
      <c r="J39" s="52" t="str">
        <f>IF(ISERROR(VLOOKUP(I39,#REF!,2,FALSE))," ",VLOOKUP(I39,#REF!,2,FALSE))</f>
        <v xml:space="preserve"> </v>
      </c>
      <c r="K39" s="52" t="str">
        <f>IF(ISERROR(VLOOKUP(I39,#REF!,3,FALSE))," ",VLOOKUP(I39,#REF!,3,FALSE))</f>
        <v xml:space="preserve"> </v>
      </c>
      <c r="L39" s="3" t="s">
        <v>65</v>
      </c>
      <c r="M39" s="45">
        <v>1022344483</v>
      </c>
      <c r="N39" s="53" t="s">
        <v>132</v>
      </c>
      <c r="O39" s="54">
        <v>69000000</v>
      </c>
      <c r="P39" s="55"/>
      <c r="Q39" s="56"/>
      <c r="R39" s="57"/>
      <c r="S39" s="54"/>
      <c r="T39" s="58">
        <f t="shared" si="2"/>
        <v>69000000</v>
      </c>
      <c r="U39" s="59">
        <v>60000000</v>
      </c>
      <c r="V39" s="60">
        <v>43496</v>
      </c>
      <c r="W39" s="60">
        <v>43497</v>
      </c>
      <c r="X39" s="60">
        <v>43845</v>
      </c>
      <c r="Y39" s="46">
        <v>345</v>
      </c>
      <c r="Z39" s="46"/>
      <c r="AA39" s="61"/>
      <c r="AB39" s="45"/>
      <c r="AC39" s="45" t="s">
        <v>67</v>
      </c>
      <c r="AD39" s="45"/>
      <c r="AE39" s="45"/>
      <c r="AF39" s="62">
        <f t="shared" si="3"/>
        <v>0.86956521739130432</v>
      </c>
      <c r="AG39" s="63"/>
      <c r="AH39" s="64"/>
      <c r="AI39" s="65"/>
      <c r="AJ39" s="65"/>
      <c r="AK39" s="66"/>
      <c r="AL39" s="65"/>
      <c r="AM39" s="65"/>
    </row>
    <row r="40" spans="1:39" ht="27" customHeight="1" x14ac:dyDescent="0.25">
      <c r="A40" s="45">
        <v>25</v>
      </c>
      <c r="B40" s="46">
        <v>2019</v>
      </c>
      <c r="C40" s="47" t="s">
        <v>133</v>
      </c>
      <c r="D40" s="47" t="s">
        <v>60</v>
      </c>
      <c r="E40" s="47" t="s">
        <v>61</v>
      </c>
      <c r="F40" s="48" t="s">
        <v>62</v>
      </c>
      <c r="G40" s="49" t="s">
        <v>134</v>
      </c>
      <c r="H40" s="50" t="s">
        <v>64</v>
      </c>
      <c r="I40" s="51">
        <v>45</v>
      </c>
      <c r="J40" s="52" t="str">
        <f>IF(ISERROR(VLOOKUP(I40,#REF!,2,FALSE))," ",VLOOKUP(I40,#REF!,2,FALSE))</f>
        <v xml:space="preserve"> </v>
      </c>
      <c r="K40" s="52" t="str">
        <f>IF(ISERROR(VLOOKUP(I40,#REF!,3,FALSE))," ",VLOOKUP(I40,#REF!,3,FALSE))</f>
        <v xml:space="preserve"> </v>
      </c>
      <c r="L40" s="3" t="s">
        <v>65</v>
      </c>
      <c r="M40" s="45">
        <v>53039533</v>
      </c>
      <c r="N40" s="53" t="s">
        <v>135</v>
      </c>
      <c r="O40" s="54">
        <v>26450000</v>
      </c>
      <c r="P40" s="55"/>
      <c r="Q40" s="56"/>
      <c r="R40" s="57"/>
      <c r="S40" s="54"/>
      <c r="T40" s="58">
        <f t="shared" si="2"/>
        <v>26450000</v>
      </c>
      <c r="U40" s="59">
        <v>23000000</v>
      </c>
      <c r="V40" s="60">
        <v>43497</v>
      </c>
      <c r="W40" s="60">
        <v>43497</v>
      </c>
      <c r="X40" s="60">
        <v>43845</v>
      </c>
      <c r="Y40" s="46">
        <v>345</v>
      </c>
      <c r="Z40" s="46"/>
      <c r="AA40" s="61"/>
      <c r="AB40" s="45"/>
      <c r="AC40" s="45" t="s">
        <v>67</v>
      </c>
      <c r="AD40" s="45"/>
      <c r="AE40" s="45"/>
      <c r="AF40" s="62">
        <f t="shared" si="3"/>
        <v>0.86956521739130432</v>
      </c>
      <c r="AG40" s="63"/>
      <c r="AH40" s="64"/>
      <c r="AI40" s="65"/>
      <c r="AJ40" s="65"/>
      <c r="AK40" s="66"/>
      <c r="AL40" s="65"/>
      <c r="AM40" s="65"/>
    </row>
    <row r="41" spans="1:39" ht="27" customHeight="1" x14ac:dyDescent="0.25">
      <c r="A41" s="45">
        <v>25</v>
      </c>
      <c r="B41" s="46">
        <v>2019</v>
      </c>
      <c r="C41" s="47" t="s">
        <v>133</v>
      </c>
      <c r="D41" s="47" t="s">
        <v>60</v>
      </c>
      <c r="E41" s="47" t="s">
        <v>61</v>
      </c>
      <c r="F41" s="48" t="s">
        <v>62</v>
      </c>
      <c r="G41" s="49" t="s">
        <v>134</v>
      </c>
      <c r="H41" s="50" t="s">
        <v>64</v>
      </c>
      <c r="I41" s="51">
        <v>45</v>
      </c>
      <c r="J41" s="52" t="s">
        <v>105</v>
      </c>
      <c r="K41" s="52" t="s">
        <v>106</v>
      </c>
      <c r="L41" s="3" t="s">
        <v>65</v>
      </c>
      <c r="M41" s="45">
        <v>53039533</v>
      </c>
      <c r="N41" s="53" t="s">
        <v>135</v>
      </c>
      <c r="O41" s="54"/>
      <c r="P41" s="55"/>
      <c r="Q41" s="56"/>
      <c r="R41" s="57">
        <v>1</v>
      </c>
      <c r="S41" s="54">
        <v>11500000</v>
      </c>
      <c r="T41" s="58">
        <v>11500000</v>
      </c>
      <c r="U41" s="59"/>
      <c r="V41" s="60">
        <v>43830</v>
      </c>
      <c r="W41" s="60">
        <v>43846</v>
      </c>
      <c r="X41" s="60">
        <v>43997</v>
      </c>
      <c r="Y41" s="46"/>
      <c r="Z41" s="46">
        <v>150</v>
      </c>
      <c r="AA41" s="61"/>
      <c r="AB41" s="45"/>
      <c r="AC41" s="45" t="s">
        <v>136</v>
      </c>
      <c r="AD41" s="45"/>
      <c r="AE41" s="45"/>
      <c r="AF41" s="62">
        <v>0</v>
      </c>
      <c r="AG41" s="63"/>
      <c r="AH41" s="64"/>
      <c r="AI41" s="65"/>
      <c r="AJ41" s="65"/>
      <c r="AK41" s="66"/>
      <c r="AL41" s="65"/>
      <c r="AM41" s="65"/>
    </row>
    <row r="42" spans="1:39" ht="27" customHeight="1" x14ac:dyDescent="0.25">
      <c r="A42" s="45">
        <v>26</v>
      </c>
      <c r="B42" s="46">
        <v>2019</v>
      </c>
      <c r="C42" s="47" t="s">
        <v>137</v>
      </c>
      <c r="D42" s="47" t="s">
        <v>60</v>
      </c>
      <c r="E42" s="47" t="s">
        <v>61</v>
      </c>
      <c r="F42" s="48" t="s">
        <v>62</v>
      </c>
      <c r="G42" s="49" t="s">
        <v>134</v>
      </c>
      <c r="H42" s="50" t="s">
        <v>64</v>
      </c>
      <c r="I42" s="51">
        <v>45</v>
      </c>
      <c r="J42" s="52" t="str">
        <f>IF(ISERROR(VLOOKUP(I42,#REF!,2,FALSE))," ",VLOOKUP(I42,#REF!,2,FALSE))</f>
        <v xml:space="preserve"> </v>
      </c>
      <c r="K42" s="52" t="str">
        <f>IF(ISERROR(VLOOKUP(I42,#REF!,3,FALSE))," ",VLOOKUP(I42,#REF!,3,FALSE))</f>
        <v xml:space="preserve"> </v>
      </c>
      <c r="L42" s="3" t="s">
        <v>65</v>
      </c>
      <c r="M42" s="45">
        <v>52712843</v>
      </c>
      <c r="N42" s="53" t="s">
        <v>138</v>
      </c>
      <c r="O42" s="54">
        <v>26450000</v>
      </c>
      <c r="P42" s="55"/>
      <c r="Q42" s="56"/>
      <c r="R42" s="57"/>
      <c r="S42" s="54"/>
      <c r="T42" s="58">
        <f t="shared" ref="T42:T49" si="4">+O42+Q42+S42</f>
        <v>26450000</v>
      </c>
      <c r="U42" s="59">
        <v>23000000</v>
      </c>
      <c r="V42" s="60">
        <v>43497</v>
      </c>
      <c r="W42" s="60">
        <v>43497</v>
      </c>
      <c r="X42" s="60">
        <v>43845</v>
      </c>
      <c r="Y42" s="46">
        <v>345</v>
      </c>
      <c r="Z42" s="46"/>
      <c r="AA42" s="61"/>
      <c r="AB42" s="45"/>
      <c r="AC42" s="45" t="s">
        <v>67</v>
      </c>
      <c r="AD42" s="45"/>
      <c r="AE42" s="45"/>
      <c r="AF42" s="62">
        <f t="shared" ref="AF42:AF49" si="5">IF(ISERROR(U42/T42),"-",(U42/T42))</f>
        <v>0.86956521739130432</v>
      </c>
      <c r="AG42" s="63"/>
      <c r="AH42" s="64"/>
      <c r="AI42" s="65"/>
      <c r="AJ42" s="65"/>
      <c r="AK42" s="66"/>
      <c r="AL42" s="65"/>
      <c r="AM42" s="65"/>
    </row>
    <row r="43" spans="1:39" ht="27" customHeight="1" x14ac:dyDescent="0.25">
      <c r="A43" s="45">
        <v>27</v>
      </c>
      <c r="B43" s="46">
        <v>2019</v>
      </c>
      <c r="C43" s="47" t="s">
        <v>139</v>
      </c>
      <c r="D43" s="47" t="s">
        <v>60</v>
      </c>
      <c r="E43" s="47" t="s">
        <v>61</v>
      </c>
      <c r="F43" s="48" t="s">
        <v>62</v>
      </c>
      <c r="G43" s="49" t="s">
        <v>140</v>
      </c>
      <c r="H43" s="50" t="s">
        <v>64</v>
      </c>
      <c r="I43" s="51">
        <v>45</v>
      </c>
      <c r="J43" s="52" t="str">
        <f>IF(ISERROR(VLOOKUP(I43,#REF!,2,FALSE))," ",VLOOKUP(I43,#REF!,2,FALSE))</f>
        <v xml:space="preserve"> </v>
      </c>
      <c r="K43" s="52" t="str">
        <f>IF(ISERROR(VLOOKUP(I43,#REF!,3,FALSE))," ",VLOOKUP(I43,#REF!,3,FALSE))</f>
        <v xml:space="preserve"> </v>
      </c>
      <c r="L43" s="3" t="s">
        <v>65</v>
      </c>
      <c r="M43" s="45">
        <v>80368998</v>
      </c>
      <c r="N43" s="53" t="s">
        <v>141</v>
      </c>
      <c r="O43" s="54">
        <v>26450000</v>
      </c>
      <c r="P43" s="55"/>
      <c r="Q43" s="56"/>
      <c r="R43" s="57"/>
      <c r="S43" s="54"/>
      <c r="T43" s="58">
        <f t="shared" si="4"/>
        <v>26450000</v>
      </c>
      <c r="U43" s="59">
        <v>23000000</v>
      </c>
      <c r="V43" s="60">
        <v>43494</v>
      </c>
      <c r="W43" s="60">
        <v>43497</v>
      </c>
      <c r="X43" s="60">
        <v>43845</v>
      </c>
      <c r="Y43" s="46">
        <v>345</v>
      </c>
      <c r="Z43" s="46"/>
      <c r="AA43" s="61"/>
      <c r="AB43" s="45"/>
      <c r="AC43" s="45" t="s">
        <v>67</v>
      </c>
      <c r="AD43" s="45"/>
      <c r="AE43" s="45"/>
      <c r="AF43" s="62">
        <f t="shared" si="5"/>
        <v>0.86956521739130432</v>
      </c>
      <c r="AG43" s="63"/>
      <c r="AH43" s="64"/>
      <c r="AI43" s="65"/>
      <c r="AJ43" s="65"/>
      <c r="AK43" s="66"/>
      <c r="AL43" s="65"/>
      <c r="AM43" s="65"/>
    </row>
    <row r="44" spans="1:39" ht="27" customHeight="1" x14ac:dyDescent="0.25">
      <c r="A44" s="45">
        <v>28</v>
      </c>
      <c r="B44" s="46">
        <v>2019</v>
      </c>
      <c r="C44" s="47" t="s">
        <v>142</v>
      </c>
      <c r="D44" s="47" t="s">
        <v>60</v>
      </c>
      <c r="E44" s="47" t="s">
        <v>61</v>
      </c>
      <c r="F44" s="48" t="s">
        <v>62</v>
      </c>
      <c r="G44" s="49" t="s">
        <v>140</v>
      </c>
      <c r="H44" s="50" t="s">
        <v>64</v>
      </c>
      <c r="I44" s="51">
        <v>45</v>
      </c>
      <c r="J44" s="52" t="str">
        <f>IF(ISERROR(VLOOKUP(I44,#REF!,2,FALSE))," ",VLOOKUP(I44,#REF!,2,FALSE))</f>
        <v xml:space="preserve"> </v>
      </c>
      <c r="K44" s="52" t="str">
        <f>IF(ISERROR(VLOOKUP(I44,#REF!,3,FALSE))," ",VLOOKUP(I44,#REF!,3,FALSE))</f>
        <v xml:space="preserve"> </v>
      </c>
      <c r="L44" s="3" t="s">
        <v>65</v>
      </c>
      <c r="M44" s="45">
        <v>1031153144</v>
      </c>
      <c r="N44" s="53" t="s">
        <v>143</v>
      </c>
      <c r="O44" s="54">
        <v>26450000</v>
      </c>
      <c r="P44" s="55"/>
      <c r="Q44" s="56"/>
      <c r="R44" s="57"/>
      <c r="S44" s="54"/>
      <c r="T44" s="58">
        <f t="shared" si="4"/>
        <v>26450000</v>
      </c>
      <c r="U44" s="59">
        <v>23000000</v>
      </c>
      <c r="V44" s="60">
        <v>43496</v>
      </c>
      <c r="W44" s="60">
        <v>43497</v>
      </c>
      <c r="X44" s="60">
        <v>43845</v>
      </c>
      <c r="Y44" s="46">
        <v>345</v>
      </c>
      <c r="Z44" s="46"/>
      <c r="AA44" s="61"/>
      <c r="AB44" s="45"/>
      <c r="AC44" s="45" t="s">
        <v>67</v>
      </c>
      <c r="AD44" s="45"/>
      <c r="AE44" s="45"/>
      <c r="AF44" s="62">
        <f t="shared" si="5"/>
        <v>0.86956521739130432</v>
      </c>
      <c r="AG44" s="63"/>
      <c r="AH44" s="64"/>
      <c r="AI44" s="65"/>
      <c r="AJ44" s="65"/>
      <c r="AK44" s="66"/>
      <c r="AL44" s="65"/>
      <c r="AM44" s="65"/>
    </row>
    <row r="45" spans="1:39" ht="27" customHeight="1" x14ac:dyDescent="0.25">
      <c r="A45" s="45">
        <v>29</v>
      </c>
      <c r="B45" s="46">
        <v>2019</v>
      </c>
      <c r="C45" s="47" t="s">
        <v>144</v>
      </c>
      <c r="D45" s="47" t="s">
        <v>60</v>
      </c>
      <c r="E45" s="47" t="s">
        <v>61</v>
      </c>
      <c r="F45" s="48" t="s">
        <v>62</v>
      </c>
      <c r="G45" s="49" t="s">
        <v>145</v>
      </c>
      <c r="H45" s="50" t="s">
        <v>64</v>
      </c>
      <c r="I45" s="51">
        <v>45</v>
      </c>
      <c r="J45" s="52" t="str">
        <f>IF(ISERROR(VLOOKUP(I45,#REF!,2,FALSE))," ",VLOOKUP(I45,#REF!,2,FALSE))</f>
        <v xml:space="preserve"> </v>
      </c>
      <c r="K45" s="52" t="str">
        <f>IF(ISERROR(VLOOKUP(I45,#REF!,3,FALSE))," ",VLOOKUP(I45,#REF!,3,FALSE))</f>
        <v xml:space="preserve"> </v>
      </c>
      <c r="L45" s="3" t="s">
        <v>65</v>
      </c>
      <c r="M45" s="45">
        <v>1030563592</v>
      </c>
      <c r="N45" s="53" t="s">
        <v>146</v>
      </c>
      <c r="O45" s="54">
        <v>57500000</v>
      </c>
      <c r="P45" s="55"/>
      <c r="Q45" s="56"/>
      <c r="R45" s="57"/>
      <c r="S45" s="54"/>
      <c r="T45" s="58">
        <f t="shared" si="4"/>
        <v>57500000</v>
      </c>
      <c r="U45" s="59">
        <v>49999999</v>
      </c>
      <c r="V45" s="60">
        <v>43496</v>
      </c>
      <c r="W45" s="60">
        <v>43497</v>
      </c>
      <c r="X45" s="60">
        <v>43845</v>
      </c>
      <c r="Y45" s="46">
        <v>345</v>
      </c>
      <c r="Z45" s="46"/>
      <c r="AA45" s="61"/>
      <c r="AB45" s="45"/>
      <c r="AC45" s="45" t="s">
        <v>67</v>
      </c>
      <c r="AD45" s="45"/>
      <c r="AE45" s="45"/>
      <c r="AF45" s="62">
        <f t="shared" si="5"/>
        <v>0.86956520000000004</v>
      </c>
      <c r="AG45" s="63"/>
      <c r="AH45" s="64"/>
      <c r="AI45" s="65"/>
      <c r="AJ45" s="65"/>
      <c r="AK45" s="66"/>
      <c r="AL45" s="65"/>
      <c r="AM45" s="65"/>
    </row>
    <row r="46" spans="1:39" ht="27" customHeight="1" x14ac:dyDescent="0.25">
      <c r="A46" s="45">
        <v>30</v>
      </c>
      <c r="B46" s="46">
        <v>2019</v>
      </c>
      <c r="C46" s="47" t="s">
        <v>147</v>
      </c>
      <c r="D46" s="47" t="s">
        <v>60</v>
      </c>
      <c r="E46" s="47" t="s">
        <v>61</v>
      </c>
      <c r="F46" s="48" t="s">
        <v>62</v>
      </c>
      <c r="G46" s="49" t="s">
        <v>148</v>
      </c>
      <c r="H46" s="50" t="s">
        <v>64</v>
      </c>
      <c r="I46" s="51">
        <v>45</v>
      </c>
      <c r="J46" s="52" t="str">
        <f>IF(ISERROR(VLOOKUP(I46,#REF!,2,FALSE))," ",VLOOKUP(I46,#REF!,2,FALSE))</f>
        <v xml:space="preserve"> </v>
      </c>
      <c r="K46" s="52" t="str">
        <f>IF(ISERROR(VLOOKUP(I46,#REF!,3,FALSE))," ",VLOOKUP(I46,#REF!,3,FALSE))</f>
        <v xml:space="preserve"> </v>
      </c>
      <c r="L46" s="3" t="s">
        <v>65</v>
      </c>
      <c r="M46" s="45">
        <v>1030628466</v>
      </c>
      <c r="N46" s="53" t="s">
        <v>149</v>
      </c>
      <c r="O46" s="54">
        <v>26450000</v>
      </c>
      <c r="P46" s="55"/>
      <c r="Q46" s="56"/>
      <c r="R46" s="57"/>
      <c r="S46" s="54"/>
      <c r="T46" s="58">
        <f t="shared" si="4"/>
        <v>26450000</v>
      </c>
      <c r="U46" s="59">
        <v>23000000</v>
      </c>
      <c r="V46" s="60">
        <v>43497</v>
      </c>
      <c r="W46" s="60">
        <v>43497</v>
      </c>
      <c r="X46" s="60">
        <v>43845</v>
      </c>
      <c r="Y46" s="46">
        <v>345</v>
      </c>
      <c r="Z46" s="46"/>
      <c r="AA46" s="61"/>
      <c r="AB46" s="45"/>
      <c r="AC46" s="45" t="s">
        <v>67</v>
      </c>
      <c r="AD46" s="45"/>
      <c r="AE46" s="45"/>
      <c r="AF46" s="62">
        <f t="shared" si="5"/>
        <v>0.86956521739130432</v>
      </c>
      <c r="AG46" s="63"/>
      <c r="AH46" s="64"/>
      <c r="AI46" s="65"/>
      <c r="AJ46" s="65"/>
      <c r="AK46" s="66"/>
      <c r="AL46" s="65"/>
      <c r="AM46" s="65"/>
    </row>
    <row r="47" spans="1:39" ht="27" customHeight="1" x14ac:dyDescent="0.25">
      <c r="A47" s="45">
        <v>31</v>
      </c>
      <c r="B47" s="46">
        <v>2019</v>
      </c>
      <c r="C47" s="47" t="s">
        <v>150</v>
      </c>
      <c r="D47" s="47" t="s">
        <v>60</v>
      </c>
      <c r="E47" s="47" t="s">
        <v>61</v>
      </c>
      <c r="F47" s="48" t="s">
        <v>62</v>
      </c>
      <c r="G47" s="49" t="s">
        <v>151</v>
      </c>
      <c r="H47" s="50" t="s">
        <v>64</v>
      </c>
      <c r="I47" s="51">
        <v>45</v>
      </c>
      <c r="J47" s="52" t="str">
        <f>IF(ISERROR(VLOOKUP(I47,#REF!,2,FALSE))," ",VLOOKUP(I47,#REF!,2,FALSE))</f>
        <v xml:space="preserve"> </v>
      </c>
      <c r="K47" s="52" t="str">
        <f>IF(ISERROR(VLOOKUP(I47,#REF!,3,FALSE))," ",VLOOKUP(I47,#REF!,3,FALSE))</f>
        <v xml:space="preserve"> </v>
      </c>
      <c r="L47" s="3" t="s">
        <v>65</v>
      </c>
      <c r="M47" s="45">
        <v>1048821099</v>
      </c>
      <c r="N47" s="68" t="s">
        <v>152</v>
      </c>
      <c r="O47" s="54">
        <v>62100000</v>
      </c>
      <c r="P47" s="55"/>
      <c r="Q47" s="56"/>
      <c r="R47" s="57"/>
      <c r="S47" s="54"/>
      <c r="T47" s="58">
        <f t="shared" si="4"/>
        <v>62100000</v>
      </c>
      <c r="U47" s="59">
        <v>54000000</v>
      </c>
      <c r="V47" s="60">
        <v>43497</v>
      </c>
      <c r="W47" s="60">
        <v>43497</v>
      </c>
      <c r="X47" s="60">
        <v>43845</v>
      </c>
      <c r="Y47" s="46">
        <v>345</v>
      </c>
      <c r="Z47" s="46"/>
      <c r="AA47" s="61"/>
      <c r="AB47" s="45"/>
      <c r="AC47" s="45" t="s">
        <v>67</v>
      </c>
      <c r="AD47" s="45"/>
      <c r="AE47" s="45"/>
      <c r="AF47" s="62">
        <f t="shared" si="5"/>
        <v>0.86956521739130432</v>
      </c>
      <c r="AG47" s="63"/>
      <c r="AH47" s="64"/>
      <c r="AI47" s="65"/>
      <c r="AJ47" s="65"/>
      <c r="AK47" s="66"/>
      <c r="AL47" s="65"/>
      <c r="AM47" s="65"/>
    </row>
    <row r="48" spans="1:39" ht="27" customHeight="1" x14ac:dyDescent="0.25">
      <c r="A48" s="45">
        <v>32</v>
      </c>
      <c r="B48" s="46">
        <v>2019</v>
      </c>
      <c r="C48" s="47" t="s">
        <v>153</v>
      </c>
      <c r="D48" s="47" t="s">
        <v>60</v>
      </c>
      <c r="E48" s="47" t="s">
        <v>61</v>
      </c>
      <c r="F48" s="48" t="s">
        <v>62</v>
      </c>
      <c r="G48" s="67" t="s">
        <v>151</v>
      </c>
      <c r="H48" s="50" t="s">
        <v>64</v>
      </c>
      <c r="I48" s="51">
        <v>45</v>
      </c>
      <c r="J48" s="52" t="str">
        <f>IF(ISERROR(VLOOKUP(I48,#REF!,2,FALSE))," ",VLOOKUP(I48,#REF!,2,FALSE))</f>
        <v xml:space="preserve"> </v>
      </c>
      <c r="K48" s="52" t="str">
        <f>IF(ISERROR(VLOOKUP(I48,#REF!,3,FALSE))," ",VLOOKUP(I48,#REF!,3,FALSE))</f>
        <v xml:space="preserve"> </v>
      </c>
      <c r="L48" s="3" t="s">
        <v>65</v>
      </c>
      <c r="M48" s="45">
        <v>80111753</v>
      </c>
      <c r="N48" s="53" t="s">
        <v>154</v>
      </c>
      <c r="O48" s="54">
        <v>62100000</v>
      </c>
      <c r="P48" s="55"/>
      <c r="Q48" s="56"/>
      <c r="R48" s="57"/>
      <c r="S48" s="54"/>
      <c r="T48" s="58">
        <f t="shared" si="4"/>
        <v>62100000</v>
      </c>
      <c r="U48" s="59">
        <v>54000000</v>
      </c>
      <c r="V48" s="60">
        <v>43496</v>
      </c>
      <c r="W48" s="60">
        <v>43497</v>
      </c>
      <c r="X48" s="60">
        <v>43845</v>
      </c>
      <c r="Y48" s="46">
        <v>345</v>
      </c>
      <c r="Z48" s="46"/>
      <c r="AA48" s="61"/>
      <c r="AB48" s="45"/>
      <c r="AC48" s="45" t="s">
        <v>67</v>
      </c>
      <c r="AD48" s="45"/>
      <c r="AE48" s="45"/>
      <c r="AF48" s="62">
        <f t="shared" si="5"/>
        <v>0.86956521739130432</v>
      </c>
      <c r="AG48" s="63"/>
      <c r="AH48" s="64"/>
      <c r="AI48" s="65"/>
      <c r="AJ48" s="65"/>
      <c r="AK48" s="66"/>
      <c r="AL48" s="65"/>
      <c r="AM48" s="65"/>
    </row>
    <row r="49" spans="1:39" ht="27" customHeight="1" x14ac:dyDescent="0.25">
      <c r="A49" s="45">
        <v>33</v>
      </c>
      <c r="B49" s="46">
        <v>2019</v>
      </c>
      <c r="C49" s="47" t="s">
        <v>155</v>
      </c>
      <c r="D49" s="47" t="s">
        <v>60</v>
      </c>
      <c r="E49" s="47" t="s">
        <v>61</v>
      </c>
      <c r="F49" s="48" t="s">
        <v>62</v>
      </c>
      <c r="G49" s="67" t="s">
        <v>151</v>
      </c>
      <c r="H49" s="50" t="s">
        <v>64</v>
      </c>
      <c r="I49" s="51">
        <v>45</v>
      </c>
      <c r="J49" s="52" t="str">
        <f>IF(ISERROR(VLOOKUP(I49,#REF!,2,FALSE))," ",VLOOKUP(I49,#REF!,2,FALSE))</f>
        <v xml:space="preserve"> </v>
      </c>
      <c r="K49" s="52" t="str">
        <f>IF(ISERROR(VLOOKUP(I49,#REF!,3,FALSE))," ",VLOOKUP(I49,#REF!,3,FALSE))</f>
        <v xml:space="preserve"> </v>
      </c>
      <c r="L49" s="3" t="s">
        <v>65</v>
      </c>
      <c r="M49" s="45">
        <v>80256143</v>
      </c>
      <c r="N49" s="53" t="s">
        <v>156</v>
      </c>
      <c r="O49" s="54">
        <v>62100000</v>
      </c>
      <c r="P49" s="55"/>
      <c r="Q49" s="56"/>
      <c r="R49" s="57"/>
      <c r="S49" s="54"/>
      <c r="T49" s="58">
        <f t="shared" si="4"/>
        <v>62100000</v>
      </c>
      <c r="U49" s="59">
        <v>54000000</v>
      </c>
      <c r="V49" s="60">
        <v>43495</v>
      </c>
      <c r="W49" s="60">
        <v>43497</v>
      </c>
      <c r="X49" s="60">
        <v>43845</v>
      </c>
      <c r="Y49" s="46">
        <v>345</v>
      </c>
      <c r="Z49" s="46"/>
      <c r="AA49" s="61"/>
      <c r="AB49" s="45"/>
      <c r="AC49" s="45" t="s">
        <v>67</v>
      </c>
      <c r="AD49" s="45"/>
      <c r="AE49" s="45"/>
      <c r="AF49" s="62">
        <f t="shared" si="5"/>
        <v>0.86956521739130432</v>
      </c>
      <c r="AG49" s="63"/>
      <c r="AH49" s="64"/>
      <c r="AI49" s="65"/>
      <c r="AJ49" s="65"/>
      <c r="AK49" s="66"/>
      <c r="AL49" s="65"/>
      <c r="AM49" s="65"/>
    </row>
    <row r="50" spans="1:39" ht="27" customHeight="1" x14ac:dyDescent="0.25">
      <c r="A50" s="45">
        <v>33</v>
      </c>
      <c r="B50" s="46">
        <v>2019</v>
      </c>
      <c r="C50" s="47" t="s">
        <v>155</v>
      </c>
      <c r="D50" s="47" t="s">
        <v>60</v>
      </c>
      <c r="E50" s="47" t="s">
        <v>61</v>
      </c>
      <c r="F50" s="48" t="s">
        <v>62</v>
      </c>
      <c r="G50" s="49" t="s">
        <v>151</v>
      </c>
      <c r="H50" s="50" t="s">
        <v>64</v>
      </c>
      <c r="I50" s="51">
        <v>45</v>
      </c>
      <c r="J50" s="52" t="s">
        <v>105</v>
      </c>
      <c r="K50" s="52" t="s">
        <v>106</v>
      </c>
      <c r="L50" s="3" t="s">
        <v>65</v>
      </c>
      <c r="M50" s="45">
        <v>80256143</v>
      </c>
      <c r="N50" s="53" t="s">
        <v>156</v>
      </c>
      <c r="O50" s="54"/>
      <c r="P50" s="55"/>
      <c r="Q50" s="56"/>
      <c r="R50" s="57">
        <v>1</v>
      </c>
      <c r="S50" s="54">
        <v>21600000</v>
      </c>
      <c r="T50" s="58">
        <v>21600000</v>
      </c>
      <c r="U50" s="59"/>
      <c r="V50" s="60">
        <v>43830</v>
      </c>
      <c r="W50" s="60">
        <v>43846</v>
      </c>
      <c r="X50" s="60">
        <v>43966</v>
      </c>
      <c r="Y50" s="46"/>
      <c r="Z50" s="46">
        <v>120</v>
      </c>
      <c r="AA50" s="61"/>
      <c r="AB50" s="45"/>
      <c r="AC50" s="45" t="s">
        <v>67</v>
      </c>
      <c r="AD50" s="45"/>
      <c r="AE50" s="45"/>
      <c r="AF50" s="62">
        <v>0</v>
      </c>
      <c r="AG50" s="63"/>
      <c r="AH50" s="64"/>
      <c r="AI50" s="65"/>
      <c r="AJ50" s="65"/>
      <c r="AK50" s="66"/>
      <c r="AL50" s="65"/>
      <c r="AM50" s="65"/>
    </row>
    <row r="51" spans="1:39" ht="27" customHeight="1" x14ac:dyDescent="0.25">
      <c r="A51" s="45">
        <v>34</v>
      </c>
      <c r="B51" s="46">
        <v>2019</v>
      </c>
      <c r="C51" s="47" t="s">
        <v>157</v>
      </c>
      <c r="D51" s="47" t="s">
        <v>60</v>
      </c>
      <c r="E51" s="47" t="s">
        <v>61</v>
      </c>
      <c r="F51" s="48" t="s">
        <v>62</v>
      </c>
      <c r="G51" s="49" t="s">
        <v>151</v>
      </c>
      <c r="H51" s="50" t="s">
        <v>64</v>
      </c>
      <c r="I51" s="51">
        <v>45</v>
      </c>
      <c r="J51" s="52" t="str">
        <f>IF(ISERROR(VLOOKUP(I51,#REF!,2,FALSE))," ",VLOOKUP(I51,#REF!,2,FALSE))</f>
        <v xml:space="preserve"> </v>
      </c>
      <c r="K51" s="52" t="str">
        <f>IF(ISERROR(VLOOKUP(I51,#REF!,3,FALSE))," ",VLOOKUP(I51,#REF!,3,FALSE))</f>
        <v xml:space="preserve"> </v>
      </c>
      <c r="L51" s="3" t="s">
        <v>65</v>
      </c>
      <c r="M51" s="45">
        <v>1032393912</v>
      </c>
      <c r="N51" s="53" t="s">
        <v>158</v>
      </c>
      <c r="O51" s="54">
        <v>62100000</v>
      </c>
      <c r="P51" s="55"/>
      <c r="Q51" s="56"/>
      <c r="R51" s="57"/>
      <c r="S51" s="54"/>
      <c r="T51" s="58">
        <f t="shared" ref="T51:T78" si="6">+O51+Q51+S51</f>
        <v>62100000</v>
      </c>
      <c r="U51" s="59">
        <v>54000000</v>
      </c>
      <c r="V51" s="60">
        <v>43570</v>
      </c>
      <c r="W51" s="60">
        <v>43497</v>
      </c>
      <c r="X51" s="60">
        <v>43845</v>
      </c>
      <c r="Y51" s="46">
        <v>345</v>
      </c>
      <c r="Z51" s="46"/>
      <c r="AA51" s="61"/>
      <c r="AB51" s="45"/>
      <c r="AC51" s="45" t="s">
        <v>67</v>
      </c>
      <c r="AD51" s="45"/>
      <c r="AE51" s="45"/>
      <c r="AF51" s="62">
        <f t="shared" ref="AF51:AF78" si="7">IF(ISERROR(U51/T51),"-",(U51/T51))</f>
        <v>0.86956521739130432</v>
      </c>
      <c r="AG51" s="63"/>
      <c r="AH51" s="64"/>
      <c r="AI51" s="65"/>
      <c r="AJ51" s="65"/>
      <c r="AK51" s="66"/>
      <c r="AL51" s="65"/>
      <c r="AM51" s="65"/>
    </row>
    <row r="52" spans="1:39" ht="27" customHeight="1" x14ac:dyDescent="0.25">
      <c r="A52" s="45">
        <v>35</v>
      </c>
      <c r="B52" s="46">
        <v>2019</v>
      </c>
      <c r="C52" s="47" t="s">
        <v>159</v>
      </c>
      <c r="D52" s="47" t="s">
        <v>60</v>
      </c>
      <c r="E52" s="47" t="s">
        <v>61</v>
      </c>
      <c r="F52" s="48" t="s">
        <v>62</v>
      </c>
      <c r="G52" s="49" t="s">
        <v>160</v>
      </c>
      <c r="H52" s="50" t="s">
        <v>64</v>
      </c>
      <c r="I52" s="51">
        <v>45</v>
      </c>
      <c r="J52" s="52" t="str">
        <f>IF(ISERROR(VLOOKUP(I52,#REF!,2,FALSE))," ",VLOOKUP(I52,#REF!,2,FALSE))</f>
        <v xml:space="preserve"> </v>
      </c>
      <c r="K52" s="52" t="str">
        <f>IF(ISERROR(VLOOKUP(I52,#REF!,3,FALSE))," ",VLOOKUP(I52,#REF!,3,FALSE))</f>
        <v xml:space="preserve"> </v>
      </c>
      <c r="L52" s="3" t="s">
        <v>65</v>
      </c>
      <c r="M52" s="45">
        <v>80094798</v>
      </c>
      <c r="N52" s="53" t="s">
        <v>161</v>
      </c>
      <c r="O52" s="54">
        <v>26450000</v>
      </c>
      <c r="P52" s="55"/>
      <c r="Q52" s="56"/>
      <c r="R52" s="57"/>
      <c r="S52" s="54"/>
      <c r="T52" s="58">
        <f t="shared" si="6"/>
        <v>26450000</v>
      </c>
      <c r="U52" s="59">
        <v>23000000</v>
      </c>
      <c r="V52" s="60">
        <v>43494</v>
      </c>
      <c r="W52" s="60">
        <v>43497</v>
      </c>
      <c r="X52" s="60">
        <v>43845</v>
      </c>
      <c r="Y52" s="46">
        <v>345</v>
      </c>
      <c r="Z52" s="46"/>
      <c r="AA52" s="61"/>
      <c r="AB52" s="45"/>
      <c r="AC52" s="45" t="s">
        <v>67</v>
      </c>
      <c r="AD52" s="45"/>
      <c r="AE52" s="45"/>
      <c r="AF52" s="62">
        <f t="shared" si="7"/>
        <v>0.86956521739130432</v>
      </c>
      <c r="AG52" s="63"/>
      <c r="AH52" s="64"/>
      <c r="AI52" s="65"/>
      <c r="AJ52" s="65"/>
      <c r="AK52" s="66"/>
      <c r="AL52" s="65"/>
      <c r="AM52" s="65"/>
    </row>
    <row r="53" spans="1:39" ht="27" customHeight="1" x14ac:dyDescent="0.25">
      <c r="A53" s="45">
        <v>36</v>
      </c>
      <c r="B53" s="46">
        <v>2019</v>
      </c>
      <c r="C53" s="47" t="s">
        <v>162</v>
      </c>
      <c r="D53" s="47" t="s">
        <v>60</v>
      </c>
      <c r="E53" s="47" t="s">
        <v>61</v>
      </c>
      <c r="F53" s="48" t="s">
        <v>62</v>
      </c>
      <c r="G53" s="49" t="s">
        <v>163</v>
      </c>
      <c r="H53" s="50" t="s">
        <v>64</v>
      </c>
      <c r="I53" s="51">
        <v>45</v>
      </c>
      <c r="J53" s="52" t="str">
        <f>IF(ISERROR(VLOOKUP(I53,#REF!,2,FALSE))," ",VLOOKUP(I53,#REF!,2,FALSE))</f>
        <v xml:space="preserve"> </v>
      </c>
      <c r="K53" s="52" t="str">
        <f>IF(ISERROR(VLOOKUP(I53,#REF!,3,FALSE))," ",VLOOKUP(I53,#REF!,3,FALSE))</f>
        <v xml:space="preserve"> </v>
      </c>
      <c r="L53" s="3" t="s">
        <v>65</v>
      </c>
      <c r="M53" s="45">
        <v>20829749</v>
      </c>
      <c r="N53" s="53" t="s">
        <v>164</v>
      </c>
      <c r="O53" s="54">
        <v>26450000</v>
      </c>
      <c r="P53" s="55"/>
      <c r="Q53" s="56"/>
      <c r="R53" s="57"/>
      <c r="S53" s="54"/>
      <c r="T53" s="58">
        <f t="shared" si="6"/>
        <v>26450000</v>
      </c>
      <c r="U53" s="59">
        <v>23000000</v>
      </c>
      <c r="V53" s="60">
        <v>43495</v>
      </c>
      <c r="W53" s="60">
        <v>43497</v>
      </c>
      <c r="X53" s="60">
        <v>43845</v>
      </c>
      <c r="Y53" s="46">
        <v>345</v>
      </c>
      <c r="Z53" s="46"/>
      <c r="AA53" s="61"/>
      <c r="AB53" s="45"/>
      <c r="AC53" s="45" t="s">
        <v>67</v>
      </c>
      <c r="AD53" s="45"/>
      <c r="AE53" s="45"/>
      <c r="AF53" s="62">
        <f t="shared" si="7"/>
        <v>0.86956521739130432</v>
      </c>
      <c r="AG53" s="63"/>
      <c r="AH53" s="64"/>
      <c r="AI53" s="65"/>
      <c r="AJ53" s="65"/>
      <c r="AK53" s="66"/>
      <c r="AL53" s="65"/>
      <c r="AM53" s="65"/>
    </row>
    <row r="54" spans="1:39" ht="27" customHeight="1" x14ac:dyDescent="0.25">
      <c r="A54" s="45">
        <v>37</v>
      </c>
      <c r="B54" s="46">
        <v>2019</v>
      </c>
      <c r="C54" s="47" t="s">
        <v>165</v>
      </c>
      <c r="D54" s="47" t="s">
        <v>60</v>
      </c>
      <c r="E54" s="47" t="s">
        <v>61</v>
      </c>
      <c r="F54" s="48" t="s">
        <v>62</v>
      </c>
      <c r="G54" s="49" t="s">
        <v>166</v>
      </c>
      <c r="H54" s="50" t="s">
        <v>64</v>
      </c>
      <c r="I54" s="51">
        <v>45</v>
      </c>
      <c r="J54" s="52" t="str">
        <f>IF(ISERROR(VLOOKUP(I54,#REF!,2,FALSE))," ",VLOOKUP(I54,#REF!,2,FALSE))</f>
        <v xml:space="preserve"> </v>
      </c>
      <c r="K54" s="52" t="str">
        <f>IF(ISERROR(VLOOKUP(I54,#REF!,3,FALSE))," ",VLOOKUP(I54,#REF!,3,FALSE))</f>
        <v xml:space="preserve"> </v>
      </c>
      <c r="L54" s="3" t="s">
        <v>65</v>
      </c>
      <c r="M54" s="45">
        <v>1121823518</v>
      </c>
      <c r="N54" s="53" t="s">
        <v>167</v>
      </c>
      <c r="O54" s="54">
        <v>26450000</v>
      </c>
      <c r="P54" s="55"/>
      <c r="Q54" s="56"/>
      <c r="R54" s="57"/>
      <c r="S54" s="54"/>
      <c r="T54" s="58">
        <f t="shared" si="6"/>
        <v>26450000</v>
      </c>
      <c r="U54" s="59">
        <v>23000000</v>
      </c>
      <c r="V54" s="60">
        <v>43495</v>
      </c>
      <c r="W54" s="60">
        <v>43497</v>
      </c>
      <c r="X54" s="60">
        <v>43845</v>
      </c>
      <c r="Y54" s="46">
        <v>345</v>
      </c>
      <c r="Z54" s="46"/>
      <c r="AA54" s="61"/>
      <c r="AB54" s="45"/>
      <c r="AC54" s="45" t="s">
        <v>67</v>
      </c>
      <c r="AD54" s="45"/>
      <c r="AE54" s="45"/>
      <c r="AF54" s="62">
        <f t="shared" si="7"/>
        <v>0.86956521739130432</v>
      </c>
      <c r="AG54" s="63"/>
      <c r="AH54" s="64"/>
      <c r="AI54" s="65"/>
      <c r="AJ54" s="65"/>
      <c r="AK54" s="66"/>
      <c r="AL54" s="65"/>
      <c r="AM54" s="65"/>
    </row>
    <row r="55" spans="1:39" ht="27" customHeight="1" x14ac:dyDescent="0.25">
      <c r="A55" s="45">
        <v>38</v>
      </c>
      <c r="B55" s="46">
        <v>2019</v>
      </c>
      <c r="C55" s="47" t="s">
        <v>168</v>
      </c>
      <c r="D55" s="47" t="s">
        <v>60</v>
      </c>
      <c r="E55" s="47" t="s">
        <v>61</v>
      </c>
      <c r="F55" s="48" t="s">
        <v>62</v>
      </c>
      <c r="G55" s="49" t="s">
        <v>169</v>
      </c>
      <c r="H55" s="50" t="s">
        <v>64</v>
      </c>
      <c r="I55" s="51">
        <v>45</v>
      </c>
      <c r="J55" s="52" t="str">
        <f>IF(ISERROR(VLOOKUP(I55,#REF!,2,FALSE))," ",VLOOKUP(I55,#REF!,2,FALSE))</f>
        <v xml:space="preserve"> </v>
      </c>
      <c r="K55" s="52" t="str">
        <f>IF(ISERROR(VLOOKUP(I55,#REF!,3,FALSE))," ",VLOOKUP(I55,#REF!,3,FALSE))</f>
        <v xml:space="preserve"> </v>
      </c>
      <c r="L55" s="3" t="s">
        <v>65</v>
      </c>
      <c r="M55" s="45">
        <v>52836244</v>
      </c>
      <c r="N55" s="53" t="s">
        <v>170</v>
      </c>
      <c r="O55" s="54">
        <v>40250000</v>
      </c>
      <c r="P55" s="55"/>
      <c r="Q55" s="56"/>
      <c r="R55" s="57"/>
      <c r="S55" s="54"/>
      <c r="T55" s="58">
        <f t="shared" si="6"/>
        <v>40250000</v>
      </c>
      <c r="U55" s="59">
        <v>35000000</v>
      </c>
      <c r="V55" s="60">
        <v>43495</v>
      </c>
      <c r="W55" s="60">
        <v>43497</v>
      </c>
      <c r="X55" s="60">
        <v>43845</v>
      </c>
      <c r="Y55" s="46">
        <v>345</v>
      </c>
      <c r="Z55" s="46"/>
      <c r="AA55" s="61"/>
      <c r="AB55" s="45"/>
      <c r="AC55" s="45" t="s">
        <v>67</v>
      </c>
      <c r="AD55" s="45"/>
      <c r="AE55" s="45"/>
      <c r="AF55" s="62">
        <f t="shared" si="7"/>
        <v>0.86956521739130432</v>
      </c>
      <c r="AG55" s="63"/>
      <c r="AH55" s="64"/>
      <c r="AI55" s="65"/>
      <c r="AJ55" s="65"/>
      <c r="AK55" s="66"/>
      <c r="AL55" s="65"/>
      <c r="AM55" s="65"/>
    </row>
    <row r="56" spans="1:39" ht="27" customHeight="1" x14ac:dyDescent="0.25">
      <c r="A56" s="45">
        <v>39</v>
      </c>
      <c r="B56" s="46">
        <v>2019</v>
      </c>
      <c r="C56" s="47" t="s">
        <v>171</v>
      </c>
      <c r="D56" s="47" t="s">
        <v>60</v>
      </c>
      <c r="E56" s="47" t="s">
        <v>61</v>
      </c>
      <c r="F56" s="48" t="s">
        <v>62</v>
      </c>
      <c r="G56" s="49" t="s">
        <v>172</v>
      </c>
      <c r="H56" s="50" t="s">
        <v>64</v>
      </c>
      <c r="I56" s="51">
        <v>45</v>
      </c>
      <c r="J56" s="52" t="str">
        <f>IF(ISERROR(VLOOKUP(I56,#REF!,2,FALSE))," ",VLOOKUP(I56,#REF!,2,FALSE))</f>
        <v xml:space="preserve"> </v>
      </c>
      <c r="K56" s="52" t="str">
        <f>IF(ISERROR(VLOOKUP(I56,#REF!,3,FALSE))," ",VLOOKUP(I56,#REF!,3,FALSE))</f>
        <v xml:space="preserve"> </v>
      </c>
      <c r="L56" s="3" t="s">
        <v>65</v>
      </c>
      <c r="M56" s="45">
        <v>1020755649</v>
      </c>
      <c r="N56" s="53" t="s">
        <v>173</v>
      </c>
      <c r="O56" s="54">
        <v>57500000</v>
      </c>
      <c r="P56" s="55"/>
      <c r="Q56" s="56"/>
      <c r="R56" s="57"/>
      <c r="S56" s="54"/>
      <c r="T56" s="58">
        <f t="shared" si="6"/>
        <v>57500000</v>
      </c>
      <c r="U56" s="59">
        <v>50000000</v>
      </c>
      <c r="V56" s="60">
        <v>43495</v>
      </c>
      <c r="W56" s="60">
        <v>43497</v>
      </c>
      <c r="X56" s="60">
        <v>43845</v>
      </c>
      <c r="Y56" s="46">
        <v>345</v>
      </c>
      <c r="Z56" s="46"/>
      <c r="AA56" s="61"/>
      <c r="AB56" s="45"/>
      <c r="AC56" s="45" t="s">
        <v>67</v>
      </c>
      <c r="AD56" s="45"/>
      <c r="AE56" s="45"/>
      <c r="AF56" s="62">
        <f t="shared" si="7"/>
        <v>0.86956521739130432</v>
      </c>
      <c r="AG56" s="63"/>
      <c r="AH56" s="64"/>
      <c r="AI56" s="65"/>
      <c r="AJ56" s="65"/>
      <c r="AK56" s="66"/>
      <c r="AL56" s="65"/>
      <c r="AM56" s="65"/>
    </row>
    <row r="57" spans="1:39" ht="27" customHeight="1" x14ac:dyDescent="0.25">
      <c r="A57" s="45">
        <v>40</v>
      </c>
      <c r="B57" s="46">
        <v>2019</v>
      </c>
      <c r="C57" s="47" t="s">
        <v>174</v>
      </c>
      <c r="D57" s="47" t="s">
        <v>60</v>
      </c>
      <c r="E57" s="47" t="s">
        <v>61</v>
      </c>
      <c r="F57" s="48" t="s">
        <v>62</v>
      </c>
      <c r="G57" s="49" t="s">
        <v>175</v>
      </c>
      <c r="H57" s="50" t="s">
        <v>64</v>
      </c>
      <c r="I57" s="51">
        <v>45</v>
      </c>
      <c r="J57" s="52" t="str">
        <f>IF(ISERROR(VLOOKUP(I57,#REF!,2,FALSE))," ",VLOOKUP(I57,#REF!,2,FALSE))</f>
        <v xml:space="preserve"> </v>
      </c>
      <c r="K57" s="52" t="str">
        <f>IF(ISERROR(VLOOKUP(I57,#REF!,3,FALSE))," ",VLOOKUP(I57,#REF!,3,FALSE))</f>
        <v xml:space="preserve"> </v>
      </c>
      <c r="L57" s="3" t="s">
        <v>65</v>
      </c>
      <c r="M57" s="45">
        <v>52389064</v>
      </c>
      <c r="N57" s="53" t="s">
        <v>176</v>
      </c>
      <c r="O57" s="54">
        <v>26450000</v>
      </c>
      <c r="P57" s="55"/>
      <c r="Q57" s="56"/>
      <c r="R57" s="57"/>
      <c r="S57" s="54"/>
      <c r="T57" s="58">
        <f t="shared" si="6"/>
        <v>26450000</v>
      </c>
      <c r="U57" s="59">
        <v>23000000</v>
      </c>
      <c r="V57" s="60">
        <v>43495</v>
      </c>
      <c r="W57" s="60">
        <v>43497</v>
      </c>
      <c r="X57" s="60">
        <v>43845</v>
      </c>
      <c r="Y57" s="46">
        <v>345</v>
      </c>
      <c r="Z57" s="46"/>
      <c r="AA57" s="61"/>
      <c r="AB57" s="45"/>
      <c r="AC57" s="45" t="s">
        <v>67</v>
      </c>
      <c r="AD57" s="45"/>
      <c r="AE57" s="45"/>
      <c r="AF57" s="62">
        <f t="shared" si="7"/>
        <v>0.86956521739130432</v>
      </c>
      <c r="AG57" s="63"/>
      <c r="AH57" s="64"/>
      <c r="AI57" s="65"/>
      <c r="AJ57" s="65"/>
      <c r="AK57" s="66"/>
      <c r="AL57" s="65"/>
      <c r="AM57" s="65"/>
    </row>
    <row r="58" spans="1:39" ht="27" customHeight="1" x14ac:dyDescent="0.25">
      <c r="A58" s="45">
        <v>41</v>
      </c>
      <c r="B58" s="46">
        <v>2019</v>
      </c>
      <c r="C58" s="47" t="s">
        <v>177</v>
      </c>
      <c r="D58" s="47" t="s">
        <v>60</v>
      </c>
      <c r="E58" s="47" t="s">
        <v>61</v>
      </c>
      <c r="F58" s="48" t="s">
        <v>62</v>
      </c>
      <c r="G58" s="49" t="s">
        <v>178</v>
      </c>
      <c r="H58" s="50" t="s">
        <v>64</v>
      </c>
      <c r="I58" s="51">
        <v>45</v>
      </c>
      <c r="J58" s="52" t="str">
        <f>IF(ISERROR(VLOOKUP(I58,#REF!,2,FALSE))," ",VLOOKUP(I58,#REF!,2,FALSE))</f>
        <v xml:space="preserve"> </v>
      </c>
      <c r="K58" s="52" t="str">
        <f>IF(ISERROR(VLOOKUP(I58,#REF!,3,FALSE))," ",VLOOKUP(I58,#REF!,3,FALSE))</f>
        <v xml:space="preserve"> </v>
      </c>
      <c r="L58" s="3" t="s">
        <v>65</v>
      </c>
      <c r="M58" s="45">
        <v>80858481</v>
      </c>
      <c r="N58" s="53" t="s">
        <v>179</v>
      </c>
      <c r="O58" s="54">
        <v>66700000</v>
      </c>
      <c r="P58" s="55"/>
      <c r="Q58" s="56"/>
      <c r="R58" s="57"/>
      <c r="S58" s="54"/>
      <c r="T58" s="58">
        <f t="shared" si="6"/>
        <v>66700000</v>
      </c>
      <c r="U58" s="59">
        <v>58000000</v>
      </c>
      <c r="V58" s="60">
        <v>43495</v>
      </c>
      <c r="W58" s="60">
        <v>43497</v>
      </c>
      <c r="X58" s="60">
        <v>43845</v>
      </c>
      <c r="Y58" s="46">
        <v>345</v>
      </c>
      <c r="Z58" s="46"/>
      <c r="AA58" s="61"/>
      <c r="AB58" s="45"/>
      <c r="AC58" s="45" t="s">
        <v>67</v>
      </c>
      <c r="AD58" s="45"/>
      <c r="AE58" s="45"/>
      <c r="AF58" s="62">
        <f t="shared" si="7"/>
        <v>0.86956521739130432</v>
      </c>
      <c r="AG58" s="63"/>
      <c r="AH58" s="64"/>
      <c r="AI58" s="65"/>
      <c r="AJ58" s="65"/>
      <c r="AK58" s="66"/>
      <c r="AL58" s="65"/>
      <c r="AM58" s="65"/>
    </row>
    <row r="59" spans="1:39" ht="27" customHeight="1" x14ac:dyDescent="0.25">
      <c r="A59" s="45">
        <v>42</v>
      </c>
      <c r="B59" s="46">
        <v>2019</v>
      </c>
      <c r="C59" s="47" t="s">
        <v>180</v>
      </c>
      <c r="D59" s="49" t="s">
        <v>60</v>
      </c>
      <c r="E59" s="47" t="s">
        <v>61</v>
      </c>
      <c r="F59" s="48" t="s">
        <v>62</v>
      </c>
      <c r="G59" s="49" t="s">
        <v>181</v>
      </c>
      <c r="H59" s="50" t="s">
        <v>64</v>
      </c>
      <c r="I59" s="51">
        <v>45</v>
      </c>
      <c r="J59" s="52" t="str">
        <f>IF(ISERROR(VLOOKUP(I59,#REF!,2,FALSE))," ",VLOOKUP(I59,#REF!,2,FALSE))</f>
        <v xml:space="preserve"> </v>
      </c>
      <c r="K59" s="52" t="str">
        <f>IF(ISERROR(VLOOKUP(I59,#REF!,3,FALSE))," ",VLOOKUP(I59,#REF!,3,FALSE))</f>
        <v xml:space="preserve"> </v>
      </c>
      <c r="L59" s="3" t="s">
        <v>65</v>
      </c>
      <c r="M59" s="45">
        <v>52850454</v>
      </c>
      <c r="N59" s="53" t="s">
        <v>182</v>
      </c>
      <c r="O59" s="54">
        <v>26450000</v>
      </c>
      <c r="P59" s="55"/>
      <c r="Q59" s="56"/>
      <c r="R59" s="57"/>
      <c r="S59" s="54"/>
      <c r="T59" s="58">
        <f t="shared" si="6"/>
        <v>26450000</v>
      </c>
      <c r="U59" s="59">
        <v>23000000</v>
      </c>
      <c r="V59" s="60">
        <v>43495</v>
      </c>
      <c r="W59" s="60">
        <v>43497</v>
      </c>
      <c r="X59" s="60">
        <v>43845</v>
      </c>
      <c r="Y59" s="46">
        <v>345</v>
      </c>
      <c r="Z59" s="46"/>
      <c r="AA59" s="61"/>
      <c r="AB59" s="45"/>
      <c r="AC59" s="45" t="s">
        <v>67</v>
      </c>
      <c r="AD59" s="45"/>
      <c r="AE59" s="45"/>
      <c r="AF59" s="62">
        <f t="shared" si="7"/>
        <v>0.86956521739130432</v>
      </c>
      <c r="AG59" s="63"/>
      <c r="AH59" s="64"/>
      <c r="AI59" s="65"/>
      <c r="AJ59" s="65"/>
      <c r="AK59" s="66"/>
      <c r="AL59" s="65"/>
      <c r="AM59" s="65"/>
    </row>
    <row r="60" spans="1:39" ht="27" customHeight="1" x14ac:dyDescent="0.25">
      <c r="A60" s="45">
        <v>43</v>
      </c>
      <c r="B60" s="46">
        <v>2019</v>
      </c>
      <c r="C60" s="47" t="s">
        <v>183</v>
      </c>
      <c r="D60" s="49" t="s">
        <v>60</v>
      </c>
      <c r="E60" s="47" t="s">
        <v>61</v>
      </c>
      <c r="F60" s="48" t="s">
        <v>62</v>
      </c>
      <c r="G60" s="49" t="s">
        <v>184</v>
      </c>
      <c r="H60" s="50" t="s">
        <v>64</v>
      </c>
      <c r="I60" s="51">
        <v>45</v>
      </c>
      <c r="J60" s="52" t="str">
        <f>IF(ISERROR(VLOOKUP(I60,#REF!,2,FALSE))," ",VLOOKUP(I60,#REF!,2,FALSE))</f>
        <v xml:space="preserve"> </v>
      </c>
      <c r="K60" s="52" t="str">
        <f>IF(ISERROR(VLOOKUP(I60,#REF!,3,FALSE))," ",VLOOKUP(I60,#REF!,3,FALSE))</f>
        <v xml:space="preserve"> </v>
      </c>
      <c r="L60" s="3" t="s">
        <v>65</v>
      </c>
      <c r="M60" s="45">
        <v>79953222</v>
      </c>
      <c r="N60" s="53" t="s">
        <v>185</v>
      </c>
      <c r="O60" s="54">
        <v>63250000</v>
      </c>
      <c r="P60" s="55"/>
      <c r="Q60" s="56"/>
      <c r="R60" s="57"/>
      <c r="S60" s="54"/>
      <c r="T60" s="58">
        <f t="shared" si="6"/>
        <v>63250000</v>
      </c>
      <c r="U60" s="59">
        <v>55000000</v>
      </c>
      <c r="V60" s="60">
        <v>43495</v>
      </c>
      <c r="W60" s="60">
        <v>43497</v>
      </c>
      <c r="X60" s="60">
        <v>43845</v>
      </c>
      <c r="Y60" s="46">
        <v>345</v>
      </c>
      <c r="Z60" s="46"/>
      <c r="AA60" s="61"/>
      <c r="AB60" s="45"/>
      <c r="AC60" s="45" t="s">
        <v>67</v>
      </c>
      <c r="AD60" s="45"/>
      <c r="AE60" s="45"/>
      <c r="AF60" s="62">
        <f t="shared" si="7"/>
        <v>0.86956521739130432</v>
      </c>
      <c r="AG60" s="63"/>
      <c r="AH60" s="64"/>
      <c r="AI60" s="65"/>
      <c r="AJ60" s="65"/>
      <c r="AK60" s="66"/>
      <c r="AL60" s="65"/>
      <c r="AM60" s="65"/>
    </row>
    <row r="61" spans="1:39" ht="27" customHeight="1" x14ac:dyDescent="0.25">
      <c r="A61" s="45">
        <v>44</v>
      </c>
      <c r="B61" s="46">
        <v>2019</v>
      </c>
      <c r="C61" s="47" t="s">
        <v>186</v>
      </c>
      <c r="D61" s="49" t="s">
        <v>60</v>
      </c>
      <c r="E61" s="47" t="s">
        <v>61</v>
      </c>
      <c r="F61" s="48" t="s">
        <v>62</v>
      </c>
      <c r="G61" s="69" t="s">
        <v>187</v>
      </c>
      <c r="H61" s="50" t="s">
        <v>64</v>
      </c>
      <c r="I61" s="51">
        <v>45</v>
      </c>
      <c r="J61" s="52" t="str">
        <f>IF(ISERROR(VLOOKUP(I61,#REF!,2,FALSE))," ",VLOOKUP(I61,#REF!,2,FALSE))</f>
        <v xml:space="preserve"> </v>
      </c>
      <c r="K61" s="52" t="str">
        <f>IF(ISERROR(VLOOKUP(I61,#REF!,3,FALSE))," ",VLOOKUP(I61,#REF!,3,FALSE))</f>
        <v xml:space="preserve"> </v>
      </c>
      <c r="L61" s="3" t="s">
        <v>65</v>
      </c>
      <c r="M61" s="45">
        <v>79663843</v>
      </c>
      <c r="N61" s="53" t="s">
        <v>188</v>
      </c>
      <c r="O61" s="54">
        <v>40250000</v>
      </c>
      <c r="P61" s="55"/>
      <c r="Q61" s="56"/>
      <c r="R61" s="57"/>
      <c r="S61" s="54"/>
      <c r="T61" s="58">
        <f t="shared" si="6"/>
        <v>40250000</v>
      </c>
      <c r="U61" s="59">
        <v>35000000</v>
      </c>
      <c r="V61" s="60">
        <v>43495</v>
      </c>
      <c r="W61" s="60">
        <v>43497</v>
      </c>
      <c r="X61" s="60">
        <v>43845</v>
      </c>
      <c r="Y61" s="46">
        <v>345</v>
      </c>
      <c r="Z61" s="46"/>
      <c r="AA61" s="61"/>
      <c r="AB61" s="45"/>
      <c r="AC61" s="45" t="s">
        <v>67</v>
      </c>
      <c r="AD61" s="45"/>
      <c r="AE61" s="45"/>
      <c r="AF61" s="62">
        <f t="shared" si="7"/>
        <v>0.86956521739130432</v>
      </c>
      <c r="AG61" s="63"/>
      <c r="AH61" s="64"/>
      <c r="AI61" s="65"/>
      <c r="AJ61" s="65"/>
      <c r="AK61" s="66"/>
      <c r="AL61" s="65"/>
      <c r="AM61" s="65"/>
    </row>
    <row r="62" spans="1:39" ht="27" customHeight="1" x14ac:dyDescent="0.25">
      <c r="A62" s="45">
        <v>45</v>
      </c>
      <c r="B62" s="46">
        <v>2019</v>
      </c>
      <c r="C62" s="47" t="s">
        <v>189</v>
      </c>
      <c r="D62" s="49" t="s">
        <v>60</v>
      </c>
      <c r="E62" s="47" t="s">
        <v>61</v>
      </c>
      <c r="F62" s="48" t="s">
        <v>62</v>
      </c>
      <c r="G62" s="70" t="s">
        <v>190</v>
      </c>
      <c r="H62" s="50" t="s">
        <v>64</v>
      </c>
      <c r="I62" s="51">
        <v>18</v>
      </c>
      <c r="J62" s="52" t="str">
        <f>IF(ISERROR(VLOOKUP(I62,#REF!,2,FALSE))," ",VLOOKUP(I62,#REF!,2,FALSE))</f>
        <v xml:space="preserve"> </v>
      </c>
      <c r="K62" s="52" t="str">
        <f>IF(ISERROR(VLOOKUP(I62,#REF!,3,FALSE))," ",VLOOKUP(I62,#REF!,3,FALSE))</f>
        <v xml:space="preserve"> </v>
      </c>
      <c r="L62" s="3" t="s">
        <v>90</v>
      </c>
      <c r="M62" s="45">
        <v>1121870498</v>
      </c>
      <c r="N62" s="53" t="s">
        <v>191</v>
      </c>
      <c r="O62" s="54">
        <v>74750000</v>
      </c>
      <c r="P62" s="55"/>
      <c r="Q62" s="56"/>
      <c r="R62" s="57"/>
      <c r="S62" s="54"/>
      <c r="T62" s="58">
        <f t="shared" si="6"/>
        <v>74750000</v>
      </c>
      <c r="U62" s="59">
        <v>65000000</v>
      </c>
      <c r="V62" s="60">
        <v>43495</v>
      </c>
      <c r="W62" s="60">
        <v>43497</v>
      </c>
      <c r="X62" s="60">
        <v>43845</v>
      </c>
      <c r="Y62" s="46">
        <v>345</v>
      </c>
      <c r="Z62" s="46"/>
      <c r="AA62" s="61"/>
      <c r="AB62" s="45"/>
      <c r="AC62" s="45" t="s">
        <v>67</v>
      </c>
      <c r="AD62" s="45"/>
      <c r="AE62" s="45"/>
      <c r="AF62" s="62">
        <f t="shared" si="7"/>
        <v>0.86956521739130432</v>
      </c>
      <c r="AG62" s="63"/>
      <c r="AH62" s="64"/>
      <c r="AI62" s="65"/>
      <c r="AJ62" s="65"/>
      <c r="AK62" s="66"/>
      <c r="AL62" s="65"/>
      <c r="AM62" s="65"/>
    </row>
    <row r="63" spans="1:39" ht="27" customHeight="1" x14ac:dyDescent="0.25">
      <c r="A63" s="45">
        <v>46</v>
      </c>
      <c r="B63" s="46">
        <v>2019</v>
      </c>
      <c r="C63" s="47" t="s">
        <v>192</v>
      </c>
      <c r="D63" s="49" t="s">
        <v>60</v>
      </c>
      <c r="E63" s="47" t="s">
        <v>61</v>
      </c>
      <c r="F63" s="48" t="s">
        <v>62</v>
      </c>
      <c r="G63" s="49" t="s">
        <v>190</v>
      </c>
      <c r="H63" s="50" t="s">
        <v>64</v>
      </c>
      <c r="I63" s="51">
        <v>18</v>
      </c>
      <c r="J63" s="52" t="str">
        <f>IF(ISERROR(VLOOKUP(I63,#REF!,2,FALSE))," ",VLOOKUP(I63,#REF!,2,FALSE))</f>
        <v xml:space="preserve"> </v>
      </c>
      <c r="K63" s="52" t="str">
        <f>IF(ISERROR(VLOOKUP(I63,#REF!,3,FALSE))," ",VLOOKUP(I63,#REF!,3,FALSE))</f>
        <v xml:space="preserve"> </v>
      </c>
      <c r="L63" s="3" t="s">
        <v>90</v>
      </c>
      <c r="M63" s="45">
        <v>74083625</v>
      </c>
      <c r="N63" s="53" t="s">
        <v>193</v>
      </c>
      <c r="O63" s="54">
        <v>74750000</v>
      </c>
      <c r="P63" s="55"/>
      <c r="Q63" s="56"/>
      <c r="R63" s="57"/>
      <c r="S63" s="54"/>
      <c r="T63" s="58">
        <f t="shared" si="6"/>
        <v>74750000</v>
      </c>
      <c r="U63" s="59">
        <v>65000000</v>
      </c>
      <c r="V63" s="60">
        <v>43494</v>
      </c>
      <c r="W63" s="60">
        <v>43497</v>
      </c>
      <c r="X63" s="60">
        <v>43845</v>
      </c>
      <c r="Y63" s="46">
        <v>345</v>
      </c>
      <c r="Z63" s="46"/>
      <c r="AA63" s="61"/>
      <c r="AB63" s="45"/>
      <c r="AC63" s="45" t="s">
        <v>67</v>
      </c>
      <c r="AD63" s="45"/>
      <c r="AE63" s="45"/>
      <c r="AF63" s="62">
        <f t="shared" si="7"/>
        <v>0.86956521739130432</v>
      </c>
      <c r="AG63" s="63"/>
      <c r="AH63" s="64"/>
      <c r="AI63" s="65"/>
      <c r="AJ63" s="65"/>
      <c r="AK63" s="66"/>
      <c r="AL63" s="65"/>
      <c r="AM63" s="65"/>
    </row>
    <row r="64" spans="1:39" ht="27" customHeight="1" x14ac:dyDescent="0.25">
      <c r="A64" s="45">
        <v>47</v>
      </c>
      <c r="B64" s="46">
        <v>2019</v>
      </c>
      <c r="C64" s="47" t="s">
        <v>194</v>
      </c>
      <c r="D64" s="49" t="s">
        <v>60</v>
      </c>
      <c r="E64" s="47" t="s">
        <v>61</v>
      </c>
      <c r="F64" s="48" t="s">
        <v>62</v>
      </c>
      <c r="G64" s="49" t="s">
        <v>190</v>
      </c>
      <c r="H64" s="50" t="s">
        <v>64</v>
      </c>
      <c r="I64" s="51">
        <v>18</v>
      </c>
      <c r="J64" s="52" t="str">
        <f>IF(ISERROR(VLOOKUP(I64,#REF!,2,FALSE))," ",VLOOKUP(I64,#REF!,2,FALSE))</f>
        <v xml:space="preserve"> </v>
      </c>
      <c r="K64" s="52" t="str">
        <f>IF(ISERROR(VLOOKUP(I64,#REF!,3,FALSE))," ",VLOOKUP(I64,#REF!,3,FALSE))</f>
        <v xml:space="preserve"> </v>
      </c>
      <c r="L64" s="3" t="s">
        <v>90</v>
      </c>
      <c r="M64" s="45">
        <v>1122118936</v>
      </c>
      <c r="N64" s="53" t="s">
        <v>195</v>
      </c>
      <c r="O64" s="54">
        <v>74750000</v>
      </c>
      <c r="P64" s="55"/>
      <c r="Q64" s="56"/>
      <c r="R64" s="57"/>
      <c r="S64" s="54"/>
      <c r="T64" s="58">
        <f t="shared" si="6"/>
        <v>74750000</v>
      </c>
      <c r="U64" s="59">
        <v>65000000</v>
      </c>
      <c r="V64" s="60">
        <v>43495</v>
      </c>
      <c r="W64" s="60">
        <v>43497</v>
      </c>
      <c r="X64" s="60">
        <v>43845</v>
      </c>
      <c r="Y64" s="46">
        <v>345</v>
      </c>
      <c r="Z64" s="46"/>
      <c r="AA64" s="61"/>
      <c r="AB64" s="45"/>
      <c r="AC64" s="45" t="s">
        <v>67</v>
      </c>
      <c r="AD64" s="45"/>
      <c r="AE64" s="45"/>
      <c r="AF64" s="62">
        <f t="shared" si="7"/>
        <v>0.86956521739130432</v>
      </c>
      <c r="AG64" s="63"/>
      <c r="AH64" s="64"/>
      <c r="AI64" s="65"/>
      <c r="AJ64" s="65"/>
      <c r="AK64" s="66"/>
      <c r="AL64" s="65"/>
      <c r="AM64" s="65"/>
    </row>
    <row r="65" spans="1:39" ht="27" customHeight="1" x14ac:dyDescent="0.25">
      <c r="A65" s="45">
        <v>48</v>
      </c>
      <c r="B65" s="46">
        <v>2019</v>
      </c>
      <c r="C65" s="47" t="s">
        <v>196</v>
      </c>
      <c r="D65" s="49" t="s">
        <v>60</v>
      </c>
      <c r="E65" s="47" t="s">
        <v>61</v>
      </c>
      <c r="F65" s="48" t="s">
        <v>62</v>
      </c>
      <c r="G65" s="49" t="s">
        <v>197</v>
      </c>
      <c r="H65" s="50" t="s">
        <v>64</v>
      </c>
      <c r="I65" s="51">
        <v>18</v>
      </c>
      <c r="J65" s="52" t="str">
        <f>IF(ISERROR(VLOOKUP(I65,#REF!,2,FALSE))," ",VLOOKUP(I65,#REF!,2,FALSE))</f>
        <v xml:space="preserve"> </v>
      </c>
      <c r="K65" s="52" t="str">
        <f>IF(ISERROR(VLOOKUP(I65,#REF!,3,FALSE))," ",VLOOKUP(I65,#REF!,3,FALSE))</f>
        <v xml:space="preserve"> </v>
      </c>
      <c r="L65" s="3" t="s">
        <v>90</v>
      </c>
      <c r="M65" s="45">
        <v>52412962</v>
      </c>
      <c r="N65" s="53" t="s">
        <v>198</v>
      </c>
      <c r="O65" s="54">
        <v>69000000</v>
      </c>
      <c r="P65" s="55"/>
      <c r="Q65" s="56"/>
      <c r="R65" s="57"/>
      <c r="S65" s="54"/>
      <c r="T65" s="58">
        <f t="shared" si="6"/>
        <v>69000000</v>
      </c>
      <c r="U65" s="59">
        <v>60000000</v>
      </c>
      <c r="V65" s="60">
        <v>43591</v>
      </c>
      <c r="W65" s="60">
        <v>43497</v>
      </c>
      <c r="X65" s="60">
        <v>43845</v>
      </c>
      <c r="Y65" s="46">
        <v>330</v>
      </c>
      <c r="Z65" s="46"/>
      <c r="AA65" s="61"/>
      <c r="AB65" s="45"/>
      <c r="AC65" s="45" t="s">
        <v>67</v>
      </c>
      <c r="AD65" s="45"/>
      <c r="AE65" s="45"/>
      <c r="AF65" s="62">
        <f t="shared" si="7"/>
        <v>0.86956521739130432</v>
      </c>
      <c r="AG65" s="63"/>
      <c r="AH65" s="64"/>
      <c r="AI65" s="65"/>
      <c r="AJ65" s="65"/>
      <c r="AK65" s="66"/>
      <c r="AL65" s="65"/>
      <c r="AM65" s="65"/>
    </row>
    <row r="66" spans="1:39" ht="27" customHeight="1" x14ac:dyDescent="0.25">
      <c r="A66" s="45">
        <v>49</v>
      </c>
      <c r="B66" s="46">
        <v>2019</v>
      </c>
      <c r="C66" s="47" t="s">
        <v>199</v>
      </c>
      <c r="D66" s="49" t="s">
        <v>60</v>
      </c>
      <c r="E66" s="47" t="s">
        <v>61</v>
      </c>
      <c r="F66" s="48" t="s">
        <v>62</v>
      </c>
      <c r="G66" s="49" t="s">
        <v>200</v>
      </c>
      <c r="H66" s="50" t="s">
        <v>64</v>
      </c>
      <c r="I66" s="51">
        <v>18</v>
      </c>
      <c r="J66" s="52" t="str">
        <f>IF(ISERROR(VLOOKUP(I66,#REF!,2,FALSE))," ",VLOOKUP(I66,#REF!,2,FALSE))</f>
        <v xml:space="preserve"> </v>
      </c>
      <c r="K66" s="52" t="str">
        <f>IF(ISERROR(VLOOKUP(I66,#REF!,3,FALSE))," ",VLOOKUP(I66,#REF!,3,FALSE))</f>
        <v xml:space="preserve"> </v>
      </c>
      <c r="L66" s="3" t="s">
        <v>90</v>
      </c>
      <c r="M66" s="45">
        <v>1018409541</v>
      </c>
      <c r="N66" s="53" t="s">
        <v>201</v>
      </c>
      <c r="O66" s="54">
        <v>69000000</v>
      </c>
      <c r="P66" s="55"/>
      <c r="Q66" s="56"/>
      <c r="R66" s="57"/>
      <c r="S66" s="54"/>
      <c r="T66" s="58">
        <f t="shared" si="6"/>
        <v>69000000</v>
      </c>
      <c r="U66" s="59">
        <v>58600000</v>
      </c>
      <c r="V66" s="60">
        <v>43495</v>
      </c>
      <c r="W66" s="60">
        <v>43504</v>
      </c>
      <c r="X66" s="60">
        <v>43845</v>
      </c>
      <c r="Y66" s="46">
        <v>330</v>
      </c>
      <c r="Z66" s="46"/>
      <c r="AA66" s="61"/>
      <c r="AB66" s="45"/>
      <c r="AC66" s="45" t="s">
        <v>67</v>
      </c>
      <c r="AD66" s="45"/>
      <c r="AE66" s="45"/>
      <c r="AF66" s="62">
        <f t="shared" si="7"/>
        <v>0.8492753623188406</v>
      </c>
      <c r="AG66" s="63"/>
      <c r="AH66" s="64"/>
      <c r="AI66" s="65"/>
      <c r="AJ66" s="65"/>
      <c r="AK66" s="66"/>
      <c r="AL66" s="65"/>
      <c r="AM66" s="65"/>
    </row>
    <row r="67" spans="1:39" ht="27" customHeight="1" x14ac:dyDescent="0.25">
      <c r="A67" s="45">
        <v>50</v>
      </c>
      <c r="B67" s="46">
        <v>2019</v>
      </c>
      <c r="C67" s="47" t="s">
        <v>202</v>
      </c>
      <c r="D67" s="49" t="s">
        <v>60</v>
      </c>
      <c r="E67" s="47" t="s">
        <v>61</v>
      </c>
      <c r="F67" s="48" t="s">
        <v>62</v>
      </c>
      <c r="G67" s="49" t="s">
        <v>203</v>
      </c>
      <c r="H67" s="50" t="s">
        <v>64</v>
      </c>
      <c r="I67" s="51">
        <v>18</v>
      </c>
      <c r="J67" s="52" t="str">
        <f>IF(ISERROR(VLOOKUP(I67,#REF!,2,FALSE))," ",VLOOKUP(I67,#REF!,2,FALSE))</f>
        <v xml:space="preserve"> </v>
      </c>
      <c r="K67" s="52" t="str">
        <f>IF(ISERROR(VLOOKUP(I67,#REF!,3,FALSE))," ",VLOOKUP(I67,#REF!,3,FALSE))</f>
        <v xml:space="preserve"> </v>
      </c>
      <c r="L67" s="3" t="s">
        <v>90</v>
      </c>
      <c r="M67" s="45">
        <v>80037908</v>
      </c>
      <c r="N67" s="53" t="s">
        <v>204</v>
      </c>
      <c r="O67" s="54">
        <v>48875000</v>
      </c>
      <c r="P67" s="55"/>
      <c r="Q67" s="56"/>
      <c r="R67" s="57"/>
      <c r="S67" s="54"/>
      <c r="T67" s="58">
        <f t="shared" si="6"/>
        <v>48875000</v>
      </c>
      <c r="U67" s="59">
        <v>42500000</v>
      </c>
      <c r="V67" s="60">
        <v>43495</v>
      </c>
      <c r="W67" s="60">
        <v>43497</v>
      </c>
      <c r="X67" s="60">
        <v>43845</v>
      </c>
      <c r="Y67" s="46">
        <v>330</v>
      </c>
      <c r="Z67" s="46"/>
      <c r="AA67" s="61"/>
      <c r="AB67" s="45"/>
      <c r="AC67" s="45" t="s">
        <v>67</v>
      </c>
      <c r="AD67" s="45"/>
      <c r="AE67" s="45"/>
      <c r="AF67" s="62">
        <f t="shared" si="7"/>
        <v>0.86956521739130432</v>
      </c>
      <c r="AG67" s="63"/>
      <c r="AH67" s="64"/>
      <c r="AI67" s="65"/>
      <c r="AJ67" s="65"/>
      <c r="AK67" s="66"/>
      <c r="AL67" s="65"/>
      <c r="AM67" s="65"/>
    </row>
    <row r="68" spans="1:39" ht="27" customHeight="1" x14ac:dyDescent="0.25">
      <c r="A68" s="45">
        <v>51</v>
      </c>
      <c r="B68" s="46">
        <v>2019</v>
      </c>
      <c r="C68" s="47" t="s">
        <v>205</v>
      </c>
      <c r="D68" s="49" t="s">
        <v>60</v>
      </c>
      <c r="E68" s="47" t="s">
        <v>61</v>
      </c>
      <c r="F68" s="48" t="s">
        <v>62</v>
      </c>
      <c r="G68" s="49" t="s">
        <v>206</v>
      </c>
      <c r="H68" s="50" t="s">
        <v>64</v>
      </c>
      <c r="I68" s="51">
        <v>18</v>
      </c>
      <c r="J68" s="52" t="str">
        <f>IF(ISERROR(VLOOKUP(I68,#REF!,2,FALSE))," ",VLOOKUP(I68,#REF!,2,FALSE))</f>
        <v xml:space="preserve"> </v>
      </c>
      <c r="K68" s="52" t="str">
        <f>IF(ISERROR(VLOOKUP(I68,#REF!,3,FALSE))," ",VLOOKUP(I68,#REF!,3,FALSE))</f>
        <v xml:space="preserve"> </v>
      </c>
      <c r="L68" s="3" t="s">
        <v>90</v>
      </c>
      <c r="M68" s="45">
        <v>80436896</v>
      </c>
      <c r="N68" s="53" t="s">
        <v>207</v>
      </c>
      <c r="O68" s="54">
        <v>74750000</v>
      </c>
      <c r="P68" s="55"/>
      <c r="Q68" s="56"/>
      <c r="R68" s="57"/>
      <c r="S68" s="54"/>
      <c r="T68" s="58">
        <f t="shared" si="6"/>
        <v>74750000</v>
      </c>
      <c r="U68" s="59">
        <v>67000000</v>
      </c>
      <c r="V68" s="60">
        <v>43495</v>
      </c>
      <c r="W68" s="60">
        <v>43497</v>
      </c>
      <c r="X68" s="60">
        <v>43845</v>
      </c>
      <c r="Y68" s="46">
        <v>330</v>
      </c>
      <c r="Z68" s="46"/>
      <c r="AA68" s="61"/>
      <c r="AB68" s="45"/>
      <c r="AC68" s="45" t="s">
        <v>67</v>
      </c>
      <c r="AD68" s="45"/>
      <c r="AE68" s="45"/>
      <c r="AF68" s="62">
        <f t="shared" si="7"/>
        <v>0.89632107023411367</v>
      </c>
      <c r="AG68" s="63"/>
      <c r="AH68" s="64"/>
      <c r="AI68" s="65"/>
      <c r="AJ68" s="65"/>
      <c r="AK68" s="66"/>
      <c r="AL68" s="65"/>
      <c r="AM68" s="65"/>
    </row>
    <row r="69" spans="1:39" ht="27" customHeight="1" x14ac:dyDescent="0.25">
      <c r="A69" s="45">
        <v>52</v>
      </c>
      <c r="B69" s="46">
        <v>2019</v>
      </c>
      <c r="C69" s="47" t="s">
        <v>208</v>
      </c>
      <c r="D69" s="49" t="s">
        <v>60</v>
      </c>
      <c r="E69" s="47" t="s">
        <v>61</v>
      </c>
      <c r="F69" s="48" t="s">
        <v>62</v>
      </c>
      <c r="G69" s="49" t="s">
        <v>209</v>
      </c>
      <c r="H69" s="50" t="s">
        <v>64</v>
      </c>
      <c r="I69" s="51">
        <v>18</v>
      </c>
      <c r="J69" s="52" t="str">
        <f>IF(ISERROR(VLOOKUP(I69,#REF!,2,FALSE))," ",VLOOKUP(I69,#REF!,2,FALSE))</f>
        <v xml:space="preserve"> </v>
      </c>
      <c r="K69" s="52" t="str">
        <f>IF(ISERROR(VLOOKUP(I69,#REF!,3,FALSE))," ",VLOOKUP(I69,#REF!,3,FALSE))</f>
        <v xml:space="preserve"> </v>
      </c>
      <c r="L69" s="3" t="s">
        <v>90</v>
      </c>
      <c r="M69" s="45">
        <v>79697758</v>
      </c>
      <c r="N69" s="53" t="s">
        <v>210</v>
      </c>
      <c r="O69" s="54">
        <v>26450000</v>
      </c>
      <c r="P69" s="55"/>
      <c r="Q69" s="56"/>
      <c r="R69" s="57"/>
      <c r="S69" s="54"/>
      <c r="T69" s="58">
        <f t="shared" si="6"/>
        <v>26450000</v>
      </c>
      <c r="U69" s="59">
        <v>23000000</v>
      </c>
      <c r="V69" s="60">
        <v>43556</v>
      </c>
      <c r="W69" s="60">
        <v>43497</v>
      </c>
      <c r="X69" s="60">
        <v>43845</v>
      </c>
      <c r="Y69" s="46">
        <v>330</v>
      </c>
      <c r="Z69" s="46"/>
      <c r="AA69" s="61"/>
      <c r="AB69" s="45"/>
      <c r="AC69" s="45" t="s">
        <v>67</v>
      </c>
      <c r="AD69" s="45"/>
      <c r="AE69" s="45"/>
      <c r="AF69" s="62">
        <f t="shared" si="7"/>
        <v>0.86956521739130432</v>
      </c>
      <c r="AG69" s="63"/>
      <c r="AH69" s="64"/>
      <c r="AI69" s="65"/>
      <c r="AJ69" s="65"/>
      <c r="AK69" s="66"/>
      <c r="AL69" s="65"/>
      <c r="AM69" s="65"/>
    </row>
    <row r="70" spans="1:39" ht="27" customHeight="1" x14ac:dyDescent="0.25">
      <c r="A70" s="45">
        <v>53</v>
      </c>
      <c r="B70" s="46">
        <v>2019</v>
      </c>
      <c r="C70" s="47" t="s">
        <v>211</v>
      </c>
      <c r="D70" s="49" t="s">
        <v>60</v>
      </c>
      <c r="E70" s="47" t="s">
        <v>61</v>
      </c>
      <c r="F70" s="48" t="s">
        <v>62</v>
      </c>
      <c r="G70" s="49" t="s">
        <v>212</v>
      </c>
      <c r="H70" s="50" t="s">
        <v>64</v>
      </c>
      <c r="I70" s="51">
        <v>45</v>
      </c>
      <c r="J70" s="52" t="str">
        <f>IF(ISERROR(VLOOKUP(I70,#REF!,2,FALSE))," ",VLOOKUP(I70,#REF!,2,FALSE))</f>
        <v xml:space="preserve"> </v>
      </c>
      <c r="K70" s="52" t="str">
        <f>IF(ISERROR(VLOOKUP(I70,#REF!,3,FALSE))," ",VLOOKUP(I70,#REF!,3,FALSE))</f>
        <v xml:space="preserve"> </v>
      </c>
      <c r="L70" s="3" t="s">
        <v>65</v>
      </c>
      <c r="M70" s="45">
        <v>80881292</v>
      </c>
      <c r="N70" s="53" t="s">
        <v>213</v>
      </c>
      <c r="O70" s="54">
        <v>55200000</v>
      </c>
      <c r="P70" s="55"/>
      <c r="Q70" s="56"/>
      <c r="R70" s="57"/>
      <c r="S70" s="54"/>
      <c r="T70" s="58">
        <f t="shared" si="6"/>
        <v>55200000</v>
      </c>
      <c r="U70" s="59">
        <v>48000000</v>
      </c>
      <c r="V70" s="60">
        <v>43495</v>
      </c>
      <c r="W70" s="60">
        <v>43497</v>
      </c>
      <c r="X70" s="60">
        <v>43845</v>
      </c>
      <c r="Y70" s="46">
        <v>330</v>
      </c>
      <c r="Z70" s="46"/>
      <c r="AA70" s="61"/>
      <c r="AB70" s="45"/>
      <c r="AC70" s="45" t="s">
        <v>67</v>
      </c>
      <c r="AD70" s="45"/>
      <c r="AE70" s="45"/>
      <c r="AF70" s="62">
        <f t="shared" si="7"/>
        <v>0.86956521739130432</v>
      </c>
      <c r="AG70" s="63"/>
      <c r="AH70" s="64"/>
      <c r="AI70" s="65"/>
      <c r="AJ70" s="65"/>
      <c r="AK70" s="66"/>
      <c r="AL70" s="65"/>
      <c r="AM70" s="65"/>
    </row>
    <row r="71" spans="1:39" ht="27" customHeight="1" x14ac:dyDescent="0.25">
      <c r="A71" s="45">
        <v>54</v>
      </c>
      <c r="B71" s="46">
        <v>2019</v>
      </c>
      <c r="C71" s="47" t="s">
        <v>214</v>
      </c>
      <c r="D71" s="49" t="s">
        <v>60</v>
      </c>
      <c r="E71" s="47" t="s">
        <v>61</v>
      </c>
      <c r="F71" s="48" t="s">
        <v>62</v>
      </c>
      <c r="G71" s="49" t="s">
        <v>215</v>
      </c>
      <c r="H71" s="50" t="s">
        <v>64</v>
      </c>
      <c r="I71" s="51">
        <v>45</v>
      </c>
      <c r="J71" s="52" t="str">
        <f>IF(ISERROR(VLOOKUP(I71,#REF!,2,FALSE))," ",VLOOKUP(I71,#REF!,2,FALSE))</f>
        <v xml:space="preserve"> </v>
      </c>
      <c r="K71" s="52" t="str">
        <f>IF(ISERROR(VLOOKUP(I71,#REF!,3,FALSE))," ",VLOOKUP(I71,#REF!,3,FALSE))</f>
        <v xml:space="preserve"> </v>
      </c>
      <c r="L71" s="3" t="s">
        <v>65</v>
      </c>
      <c r="M71" s="45">
        <v>52194369</v>
      </c>
      <c r="N71" s="53" t="s">
        <v>216</v>
      </c>
      <c r="O71" s="54">
        <v>52900000</v>
      </c>
      <c r="P71" s="55"/>
      <c r="Q71" s="56"/>
      <c r="R71" s="57"/>
      <c r="S71" s="54"/>
      <c r="T71" s="58">
        <f t="shared" si="6"/>
        <v>52900000</v>
      </c>
      <c r="U71" s="59">
        <v>46000000</v>
      </c>
      <c r="V71" s="60">
        <v>43495</v>
      </c>
      <c r="W71" s="60">
        <v>43497</v>
      </c>
      <c r="X71" s="60">
        <v>43845</v>
      </c>
      <c r="Y71" s="46">
        <v>330</v>
      </c>
      <c r="Z71" s="46"/>
      <c r="AA71" s="61"/>
      <c r="AB71" s="45"/>
      <c r="AC71" s="45" t="s">
        <v>67</v>
      </c>
      <c r="AD71" s="45"/>
      <c r="AE71" s="45"/>
      <c r="AF71" s="62">
        <f t="shared" si="7"/>
        <v>0.86956521739130432</v>
      </c>
      <c r="AG71" s="63"/>
      <c r="AH71" s="64"/>
      <c r="AI71" s="65"/>
      <c r="AJ71" s="65"/>
      <c r="AK71" s="66"/>
      <c r="AL71" s="65"/>
      <c r="AM71" s="65"/>
    </row>
    <row r="72" spans="1:39" ht="27" customHeight="1" x14ac:dyDescent="0.25">
      <c r="A72" s="45">
        <v>55</v>
      </c>
      <c r="B72" s="46">
        <v>2019</v>
      </c>
      <c r="C72" s="47" t="s">
        <v>217</v>
      </c>
      <c r="D72" s="49" t="s">
        <v>60</v>
      </c>
      <c r="E72" s="47" t="s">
        <v>61</v>
      </c>
      <c r="F72" s="48" t="s">
        <v>62</v>
      </c>
      <c r="G72" s="49" t="s">
        <v>218</v>
      </c>
      <c r="H72" s="50" t="s">
        <v>64</v>
      </c>
      <c r="I72" s="51">
        <v>45</v>
      </c>
      <c r="J72" s="52" t="str">
        <f>IF(ISERROR(VLOOKUP(I72,#REF!,2,FALSE))," ",VLOOKUP(I72,#REF!,2,FALSE))</f>
        <v xml:space="preserve"> </v>
      </c>
      <c r="K72" s="52" t="str">
        <f>IF(ISERROR(VLOOKUP(I72,#REF!,3,FALSE))," ",VLOOKUP(I72,#REF!,3,FALSE))</f>
        <v xml:space="preserve"> </v>
      </c>
      <c r="L72" s="3" t="s">
        <v>65</v>
      </c>
      <c r="M72" s="45">
        <v>1022365664</v>
      </c>
      <c r="N72" s="53" t="s">
        <v>219</v>
      </c>
      <c r="O72" s="54">
        <v>50600000</v>
      </c>
      <c r="P72" s="55"/>
      <c r="Q72" s="56"/>
      <c r="R72" s="57"/>
      <c r="S72" s="54"/>
      <c r="T72" s="58">
        <f t="shared" si="6"/>
        <v>50600000</v>
      </c>
      <c r="U72" s="59">
        <v>44000000</v>
      </c>
      <c r="V72" s="60">
        <v>43495</v>
      </c>
      <c r="W72" s="60">
        <v>43497</v>
      </c>
      <c r="X72" s="60">
        <v>43845</v>
      </c>
      <c r="Y72" s="46">
        <v>330</v>
      </c>
      <c r="Z72" s="46"/>
      <c r="AA72" s="61"/>
      <c r="AB72" s="45"/>
      <c r="AC72" s="45" t="s">
        <v>67</v>
      </c>
      <c r="AD72" s="45"/>
      <c r="AE72" s="45"/>
      <c r="AF72" s="62">
        <f t="shared" si="7"/>
        <v>0.86956521739130432</v>
      </c>
      <c r="AG72" s="63"/>
      <c r="AH72" s="64"/>
      <c r="AI72" s="65"/>
      <c r="AJ72" s="65"/>
      <c r="AK72" s="66"/>
      <c r="AL72" s="65"/>
      <c r="AM72" s="65"/>
    </row>
    <row r="73" spans="1:39" ht="27" customHeight="1" x14ac:dyDescent="0.25">
      <c r="A73" s="45">
        <v>56</v>
      </c>
      <c r="B73" s="46">
        <v>2019</v>
      </c>
      <c r="C73" s="47" t="s">
        <v>220</v>
      </c>
      <c r="D73" s="49" t="s">
        <v>60</v>
      </c>
      <c r="E73" s="47" t="s">
        <v>61</v>
      </c>
      <c r="F73" s="48" t="s">
        <v>62</v>
      </c>
      <c r="G73" s="49" t="s">
        <v>221</v>
      </c>
      <c r="H73" s="50" t="s">
        <v>64</v>
      </c>
      <c r="I73" s="51">
        <v>45</v>
      </c>
      <c r="J73" s="52" t="str">
        <f>IF(ISERROR(VLOOKUP(I73,#REF!,2,FALSE))," ",VLOOKUP(I73,#REF!,2,FALSE))</f>
        <v xml:space="preserve"> </v>
      </c>
      <c r="K73" s="52" t="str">
        <f>IF(ISERROR(VLOOKUP(I73,#REF!,3,FALSE))," ",VLOOKUP(I73,#REF!,3,FALSE))</f>
        <v xml:space="preserve"> </v>
      </c>
      <c r="L73" s="3" t="s">
        <v>65</v>
      </c>
      <c r="M73" s="45">
        <v>79697105</v>
      </c>
      <c r="N73" s="53" t="s">
        <v>222</v>
      </c>
      <c r="O73" s="54">
        <v>41400000</v>
      </c>
      <c r="P73" s="55"/>
      <c r="Q73" s="56"/>
      <c r="R73" s="57"/>
      <c r="S73" s="54"/>
      <c r="T73" s="58">
        <f t="shared" si="6"/>
        <v>41400000</v>
      </c>
      <c r="U73" s="59">
        <v>36000000</v>
      </c>
      <c r="V73" s="60" t="s">
        <v>223</v>
      </c>
      <c r="W73" s="60">
        <v>43497</v>
      </c>
      <c r="X73" s="60">
        <v>43845</v>
      </c>
      <c r="Y73" s="46">
        <v>330</v>
      </c>
      <c r="Z73" s="46"/>
      <c r="AA73" s="61"/>
      <c r="AB73" s="45"/>
      <c r="AC73" s="45" t="s">
        <v>67</v>
      </c>
      <c r="AD73" s="45"/>
      <c r="AE73" s="45"/>
      <c r="AF73" s="62">
        <f t="shared" si="7"/>
        <v>0.86956521739130432</v>
      </c>
      <c r="AG73" s="63"/>
      <c r="AH73" s="64"/>
      <c r="AI73" s="65"/>
      <c r="AJ73" s="65"/>
      <c r="AK73" s="66"/>
      <c r="AL73" s="65"/>
      <c r="AM73" s="65"/>
    </row>
    <row r="74" spans="1:39" ht="27" customHeight="1" x14ac:dyDescent="0.25">
      <c r="A74" s="45">
        <v>57</v>
      </c>
      <c r="B74" s="46">
        <v>2019</v>
      </c>
      <c r="C74" s="47" t="s">
        <v>224</v>
      </c>
      <c r="D74" s="49" t="s">
        <v>60</v>
      </c>
      <c r="E74" s="47" t="s">
        <v>61</v>
      </c>
      <c r="F74" s="48" t="s">
        <v>62</v>
      </c>
      <c r="G74" s="49" t="s">
        <v>225</v>
      </c>
      <c r="H74" s="50" t="s">
        <v>64</v>
      </c>
      <c r="I74" s="51">
        <v>45</v>
      </c>
      <c r="J74" s="52" t="str">
        <f>IF(ISERROR(VLOOKUP(I74,#REF!,2,FALSE))," ",VLOOKUP(I74,#REF!,2,FALSE))</f>
        <v xml:space="preserve"> </v>
      </c>
      <c r="K74" s="52" t="str">
        <f>IF(ISERROR(VLOOKUP(I74,#REF!,3,FALSE))," ",VLOOKUP(I74,#REF!,3,FALSE))</f>
        <v xml:space="preserve"> </v>
      </c>
      <c r="L74" s="3" t="s">
        <v>65</v>
      </c>
      <c r="M74" s="45">
        <v>79819912</v>
      </c>
      <c r="N74" s="53" t="s">
        <v>226</v>
      </c>
      <c r="O74" s="54">
        <v>63250000</v>
      </c>
      <c r="P74" s="55"/>
      <c r="Q74" s="56"/>
      <c r="R74" s="57"/>
      <c r="S74" s="54"/>
      <c r="T74" s="58">
        <f t="shared" si="6"/>
        <v>63250000</v>
      </c>
      <c r="U74" s="59">
        <v>54816666</v>
      </c>
      <c r="V74" s="60">
        <v>43495</v>
      </c>
      <c r="W74" s="60">
        <v>43497</v>
      </c>
      <c r="X74" s="60">
        <v>43845</v>
      </c>
      <c r="Y74" s="46">
        <v>330</v>
      </c>
      <c r="Z74" s="46"/>
      <c r="AA74" s="61"/>
      <c r="AB74" s="45"/>
      <c r="AC74" s="45" t="s">
        <v>67</v>
      </c>
      <c r="AD74" s="45"/>
      <c r="AE74" s="45"/>
      <c r="AF74" s="62">
        <f t="shared" si="7"/>
        <v>0.86666665612648219</v>
      </c>
      <c r="AG74" s="63"/>
      <c r="AH74" s="64"/>
      <c r="AI74" s="65"/>
      <c r="AJ74" s="65"/>
      <c r="AK74" s="66"/>
      <c r="AL74" s="65"/>
      <c r="AM74" s="65"/>
    </row>
    <row r="75" spans="1:39" ht="27" customHeight="1" x14ac:dyDescent="0.25">
      <c r="A75" s="45">
        <v>58</v>
      </c>
      <c r="B75" s="46">
        <v>2019</v>
      </c>
      <c r="C75" s="47" t="s">
        <v>227</v>
      </c>
      <c r="D75" s="49" t="s">
        <v>60</v>
      </c>
      <c r="E75" s="47" t="s">
        <v>61</v>
      </c>
      <c r="F75" s="48" t="s">
        <v>62</v>
      </c>
      <c r="G75" s="49" t="s">
        <v>228</v>
      </c>
      <c r="H75" s="50" t="s">
        <v>64</v>
      </c>
      <c r="I75" s="51">
        <v>45</v>
      </c>
      <c r="J75" s="52" t="str">
        <f>IF(ISERROR(VLOOKUP(I75,#REF!,2,FALSE))," ",VLOOKUP(I75,#REF!,2,FALSE))</f>
        <v xml:space="preserve"> </v>
      </c>
      <c r="K75" s="52" t="str">
        <f>IF(ISERROR(VLOOKUP(I75,#REF!,3,FALSE))," ",VLOOKUP(I75,#REF!,3,FALSE))</f>
        <v xml:space="preserve"> </v>
      </c>
      <c r="L75" s="3" t="s">
        <v>65</v>
      </c>
      <c r="M75" s="45">
        <v>52904331</v>
      </c>
      <c r="N75" s="53" t="s">
        <v>229</v>
      </c>
      <c r="O75" s="54">
        <v>47725000</v>
      </c>
      <c r="P75" s="55"/>
      <c r="Q75" s="56"/>
      <c r="R75" s="57"/>
      <c r="S75" s="54"/>
      <c r="T75" s="58">
        <f t="shared" si="6"/>
        <v>47725000</v>
      </c>
      <c r="U75" s="59">
        <v>41500000</v>
      </c>
      <c r="V75" s="60">
        <v>43495</v>
      </c>
      <c r="W75" s="60">
        <v>43497</v>
      </c>
      <c r="X75" s="60">
        <v>43845</v>
      </c>
      <c r="Y75" s="46">
        <v>330</v>
      </c>
      <c r="Z75" s="46"/>
      <c r="AA75" s="61"/>
      <c r="AB75" s="45"/>
      <c r="AC75" s="45" t="s">
        <v>67</v>
      </c>
      <c r="AD75" s="45"/>
      <c r="AE75" s="45"/>
      <c r="AF75" s="62">
        <f t="shared" si="7"/>
        <v>0.86956521739130432</v>
      </c>
      <c r="AG75" s="63"/>
      <c r="AH75" s="64"/>
      <c r="AI75" s="65"/>
      <c r="AJ75" s="65"/>
      <c r="AK75" s="66"/>
      <c r="AL75" s="65"/>
      <c r="AM75" s="65"/>
    </row>
    <row r="76" spans="1:39" ht="27" customHeight="1" x14ac:dyDescent="0.25">
      <c r="A76" s="45">
        <v>59</v>
      </c>
      <c r="B76" s="46">
        <v>2019</v>
      </c>
      <c r="C76" s="47" t="s">
        <v>230</v>
      </c>
      <c r="D76" s="49" t="s">
        <v>60</v>
      </c>
      <c r="E76" s="47" t="s">
        <v>61</v>
      </c>
      <c r="F76" s="48" t="s">
        <v>62</v>
      </c>
      <c r="G76" s="49" t="s">
        <v>231</v>
      </c>
      <c r="H76" s="50" t="s">
        <v>64</v>
      </c>
      <c r="I76" s="51">
        <v>45</v>
      </c>
      <c r="J76" s="52" t="str">
        <f>IF(ISERROR(VLOOKUP(I76,#REF!,2,FALSE))," ",VLOOKUP(I76,#REF!,2,FALSE))</f>
        <v xml:space="preserve"> </v>
      </c>
      <c r="K76" s="52" t="str">
        <f>IF(ISERROR(VLOOKUP(I76,#REF!,3,FALSE))," ",VLOOKUP(I76,#REF!,3,FALSE))</f>
        <v xml:space="preserve"> </v>
      </c>
      <c r="L76" s="3" t="s">
        <v>65</v>
      </c>
      <c r="M76" s="45">
        <v>23495250</v>
      </c>
      <c r="N76" s="53" t="s">
        <v>232</v>
      </c>
      <c r="O76" s="54">
        <v>41400000</v>
      </c>
      <c r="P76" s="55"/>
      <c r="Q76" s="56"/>
      <c r="R76" s="57"/>
      <c r="S76" s="54"/>
      <c r="T76" s="58">
        <f t="shared" si="6"/>
        <v>41400000</v>
      </c>
      <c r="U76" s="59">
        <v>36000000</v>
      </c>
      <c r="V76" s="60">
        <v>43495</v>
      </c>
      <c r="W76" s="60">
        <v>43497</v>
      </c>
      <c r="X76" s="60">
        <v>43845</v>
      </c>
      <c r="Y76" s="46">
        <v>330</v>
      </c>
      <c r="Z76" s="46"/>
      <c r="AA76" s="61"/>
      <c r="AB76" s="45"/>
      <c r="AC76" s="45" t="s">
        <v>67</v>
      </c>
      <c r="AD76" s="45"/>
      <c r="AE76" s="45"/>
      <c r="AF76" s="62">
        <f t="shared" si="7"/>
        <v>0.86956521739130432</v>
      </c>
      <c r="AG76" s="63"/>
      <c r="AH76" s="64"/>
      <c r="AI76" s="65"/>
      <c r="AJ76" s="65"/>
      <c r="AK76" s="66"/>
      <c r="AL76" s="65"/>
      <c r="AM76" s="65"/>
    </row>
    <row r="77" spans="1:39" ht="27" customHeight="1" x14ac:dyDescent="0.25">
      <c r="A77" s="45">
        <v>60</v>
      </c>
      <c r="B77" s="46">
        <v>2019</v>
      </c>
      <c r="C77" s="47" t="s">
        <v>233</v>
      </c>
      <c r="D77" s="49" t="s">
        <v>60</v>
      </c>
      <c r="E77" s="47" t="s">
        <v>61</v>
      </c>
      <c r="F77" s="48" t="s">
        <v>62</v>
      </c>
      <c r="G77" s="49" t="s">
        <v>234</v>
      </c>
      <c r="H77" s="50" t="s">
        <v>64</v>
      </c>
      <c r="I77" s="51">
        <v>45</v>
      </c>
      <c r="J77" s="52" t="str">
        <f>IF(ISERROR(VLOOKUP(I77,#REF!,2,FALSE))," ",VLOOKUP(I77,#REF!,2,FALSE))</f>
        <v xml:space="preserve"> </v>
      </c>
      <c r="K77" s="52" t="str">
        <f>IF(ISERROR(VLOOKUP(I77,#REF!,3,FALSE))," ",VLOOKUP(I77,#REF!,3,FALSE))</f>
        <v xml:space="preserve"> </v>
      </c>
      <c r="L77" s="3" t="s">
        <v>65</v>
      </c>
      <c r="M77" s="45">
        <v>79346932</v>
      </c>
      <c r="N77" s="53" t="s">
        <v>235</v>
      </c>
      <c r="O77" s="54">
        <v>44000000</v>
      </c>
      <c r="P77" s="55"/>
      <c r="Q77" s="56"/>
      <c r="R77" s="57"/>
      <c r="S77" s="54"/>
      <c r="T77" s="58">
        <f t="shared" si="6"/>
        <v>44000000</v>
      </c>
      <c r="U77" s="59">
        <v>44000000</v>
      </c>
      <c r="V77" s="60">
        <v>43495</v>
      </c>
      <c r="W77" s="60">
        <v>43497</v>
      </c>
      <c r="X77" s="60">
        <v>43738</v>
      </c>
      <c r="Y77" s="46">
        <v>330</v>
      </c>
      <c r="Z77" s="46"/>
      <c r="AA77" s="61"/>
      <c r="AB77" s="45"/>
      <c r="AC77" s="45" t="s">
        <v>67</v>
      </c>
      <c r="AD77" s="45"/>
      <c r="AE77" s="45"/>
      <c r="AF77" s="62">
        <f t="shared" si="7"/>
        <v>1</v>
      </c>
      <c r="AG77" s="63"/>
      <c r="AH77" s="64"/>
      <c r="AI77" s="65"/>
      <c r="AJ77" s="65"/>
      <c r="AK77" s="66"/>
      <c r="AL77" s="65"/>
      <c r="AM77" s="65"/>
    </row>
    <row r="78" spans="1:39" ht="27" customHeight="1" x14ac:dyDescent="0.25">
      <c r="A78" s="45">
        <v>61</v>
      </c>
      <c r="B78" s="46">
        <v>2019</v>
      </c>
      <c r="C78" s="47" t="s">
        <v>236</v>
      </c>
      <c r="D78" s="49" t="s">
        <v>60</v>
      </c>
      <c r="E78" s="47" t="s">
        <v>61</v>
      </c>
      <c r="F78" s="48" t="s">
        <v>62</v>
      </c>
      <c r="G78" s="49" t="s">
        <v>237</v>
      </c>
      <c r="H78" s="50" t="s">
        <v>64</v>
      </c>
      <c r="I78" s="51">
        <v>45</v>
      </c>
      <c r="J78" s="52" t="str">
        <f>IF(ISERROR(VLOOKUP(I78,#REF!,2,FALSE))," ",VLOOKUP(I78,#REF!,2,FALSE))</f>
        <v xml:space="preserve"> </v>
      </c>
      <c r="K78" s="52" t="str">
        <f>IF(ISERROR(VLOOKUP(I78,#REF!,3,FALSE))," ",VLOOKUP(I78,#REF!,3,FALSE))</f>
        <v xml:space="preserve"> </v>
      </c>
      <c r="L78" s="3" t="s">
        <v>65</v>
      </c>
      <c r="M78" s="45">
        <v>79943971</v>
      </c>
      <c r="N78" s="53" t="s">
        <v>238</v>
      </c>
      <c r="O78" s="54">
        <v>44000000</v>
      </c>
      <c r="P78" s="55"/>
      <c r="Q78" s="56"/>
      <c r="R78" s="57"/>
      <c r="S78" s="54"/>
      <c r="T78" s="58">
        <f t="shared" si="6"/>
        <v>44000000</v>
      </c>
      <c r="U78" s="59">
        <v>44000000</v>
      </c>
      <c r="V78" s="60">
        <v>43496</v>
      </c>
      <c r="W78" s="60">
        <v>43738</v>
      </c>
      <c r="X78" s="60">
        <v>43738</v>
      </c>
      <c r="Y78" s="46">
        <v>330</v>
      </c>
      <c r="Z78" s="46"/>
      <c r="AA78" s="61"/>
      <c r="AB78" s="45"/>
      <c r="AC78" s="45" t="s">
        <v>67</v>
      </c>
      <c r="AD78" s="45"/>
      <c r="AE78" s="45"/>
      <c r="AF78" s="62">
        <f t="shared" si="7"/>
        <v>1</v>
      </c>
      <c r="AG78" s="63"/>
      <c r="AH78" s="64"/>
      <c r="AI78" s="65"/>
      <c r="AJ78" s="65"/>
      <c r="AK78" s="66"/>
      <c r="AL78" s="65"/>
      <c r="AM78" s="65"/>
    </row>
    <row r="79" spans="1:39" ht="27" customHeight="1" x14ac:dyDescent="0.25">
      <c r="A79" s="45">
        <v>61</v>
      </c>
      <c r="B79" s="46">
        <v>2019</v>
      </c>
      <c r="C79" s="47" t="s">
        <v>236</v>
      </c>
      <c r="D79" s="49" t="s">
        <v>60</v>
      </c>
      <c r="E79" s="47" t="s">
        <v>61</v>
      </c>
      <c r="F79" s="48" t="s">
        <v>62</v>
      </c>
      <c r="G79" s="49" t="s">
        <v>237</v>
      </c>
      <c r="H79" s="50" t="s">
        <v>64</v>
      </c>
      <c r="I79" s="51">
        <v>45</v>
      </c>
      <c r="J79" s="52" t="s">
        <v>105</v>
      </c>
      <c r="K79" s="52" t="s">
        <v>106</v>
      </c>
      <c r="L79" s="3" t="s">
        <v>65</v>
      </c>
      <c r="M79" s="45">
        <v>79943971</v>
      </c>
      <c r="N79" s="53" t="s">
        <v>238</v>
      </c>
      <c r="O79" s="54"/>
      <c r="P79" s="55"/>
      <c r="Q79" s="56"/>
      <c r="R79" s="57">
        <v>1</v>
      </c>
      <c r="S79" s="54">
        <v>22000000</v>
      </c>
      <c r="T79" s="58">
        <v>22000000</v>
      </c>
      <c r="U79" s="59">
        <v>11000000</v>
      </c>
      <c r="V79" s="60">
        <v>43738</v>
      </c>
      <c r="W79" s="60">
        <v>43738</v>
      </c>
      <c r="X79" s="60">
        <v>43829</v>
      </c>
      <c r="Y79" s="46"/>
      <c r="Z79" s="46">
        <v>90</v>
      </c>
      <c r="AA79" s="61"/>
      <c r="AB79" s="45"/>
      <c r="AC79" s="45" t="s">
        <v>136</v>
      </c>
      <c r="AD79" s="45"/>
      <c r="AE79" s="45"/>
      <c r="AF79" s="62">
        <v>0.5</v>
      </c>
      <c r="AG79" s="63"/>
      <c r="AH79" s="64"/>
      <c r="AI79" s="65"/>
      <c r="AJ79" s="65"/>
      <c r="AK79" s="66"/>
      <c r="AL79" s="65"/>
      <c r="AM79" s="65"/>
    </row>
    <row r="80" spans="1:39" ht="27" customHeight="1" x14ac:dyDescent="0.25">
      <c r="A80" s="45">
        <v>62</v>
      </c>
      <c r="B80" s="46">
        <v>2019</v>
      </c>
      <c r="C80" s="47" t="s">
        <v>239</v>
      </c>
      <c r="D80" s="49" t="s">
        <v>60</v>
      </c>
      <c r="E80" s="47" t="s">
        <v>61</v>
      </c>
      <c r="F80" s="48" t="s">
        <v>62</v>
      </c>
      <c r="G80" s="49" t="s">
        <v>234</v>
      </c>
      <c r="H80" s="50" t="s">
        <v>64</v>
      </c>
      <c r="I80" s="51">
        <v>45</v>
      </c>
      <c r="J80" s="52" t="str">
        <f>IF(ISERROR(VLOOKUP(I80,#REF!,2,FALSE))," ",VLOOKUP(I80,#REF!,2,FALSE))</f>
        <v xml:space="preserve"> </v>
      </c>
      <c r="K80" s="52" t="str">
        <f>IF(ISERROR(VLOOKUP(I80,#REF!,3,FALSE))," ",VLOOKUP(I80,#REF!,3,FALSE))</f>
        <v xml:space="preserve"> </v>
      </c>
      <c r="L80" s="3" t="s">
        <v>65</v>
      </c>
      <c r="M80" s="45">
        <v>80061073</v>
      </c>
      <c r="N80" s="53" t="s">
        <v>240</v>
      </c>
      <c r="O80" s="54">
        <v>44000000</v>
      </c>
      <c r="P80" s="55"/>
      <c r="Q80" s="56"/>
      <c r="R80" s="57"/>
      <c r="S80" s="54"/>
      <c r="T80" s="58">
        <f>+O80+Q80+S80</f>
        <v>44000000</v>
      </c>
      <c r="U80" s="59">
        <v>44000000</v>
      </c>
      <c r="V80" s="60">
        <v>43496</v>
      </c>
      <c r="W80" s="60">
        <v>43497</v>
      </c>
      <c r="X80" s="60">
        <v>43738</v>
      </c>
      <c r="Y80" s="46">
        <v>360</v>
      </c>
      <c r="Z80" s="46"/>
      <c r="AA80" s="61"/>
      <c r="AB80" s="45"/>
      <c r="AC80" s="45"/>
      <c r="AD80" s="45" t="s">
        <v>136</v>
      </c>
      <c r="AE80" s="45"/>
      <c r="AF80" s="62">
        <f>IF(ISERROR(U80/T80),"-",(U80/T80))</f>
        <v>1</v>
      </c>
      <c r="AG80" s="63"/>
      <c r="AH80" s="64"/>
      <c r="AI80" s="65"/>
      <c r="AJ80" s="65"/>
      <c r="AK80" s="66"/>
      <c r="AL80" s="65"/>
      <c r="AM80" s="65"/>
    </row>
    <row r="81" spans="1:39" ht="27" customHeight="1" x14ac:dyDescent="0.25">
      <c r="A81" s="45">
        <v>62</v>
      </c>
      <c r="B81" s="46">
        <v>2019</v>
      </c>
      <c r="C81" s="47" t="s">
        <v>239</v>
      </c>
      <c r="D81" s="49" t="s">
        <v>60</v>
      </c>
      <c r="E81" s="47" t="s">
        <v>61</v>
      </c>
      <c r="F81" s="48" t="s">
        <v>62</v>
      </c>
      <c r="G81" s="49" t="s">
        <v>234</v>
      </c>
      <c r="H81" s="50" t="s">
        <v>64</v>
      </c>
      <c r="I81" s="51">
        <v>45</v>
      </c>
      <c r="J81" s="52" t="s">
        <v>105</v>
      </c>
      <c r="K81" s="52" t="s">
        <v>106</v>
      </c>
      <c r="L81" s="3" t="s">
        <v>65</v>
      </c>
      <c r="M81" s="45">
        <v>80061073</v>
      </c>
      <c r="N81" s="53" t="s">
        <v>240</v>
      </c>
      <c r="O81" s="54"/>
      <c r="P81" s="55"/>
      <c r="Q81" s="56"/>
      <c r="R81" s="57">
        <v>1</v>
      </c>
      <c r="S81" s="54">
        <v>22000000</v>
      </c>
      <c r="T81" s="58">
        <v>22000000</v>
      </c>
      <c r="U81" s="59">
        <v>9716666</v>
      </c>
      <c r="V81" s="60">
        <v>43738</v>
      </c>
      <c r="W81" s="60">
        <v>43738</v>
      </c>
      <c r="X81" s="60">
        <v>43829</v>
      </c>
      <c r="Y81" s="46"/>
      <c r="Z81" s="46">
        <v>90</v>
      </c>
      <c r="AA81" s="61"/>
      <c r="AB81" s="45"/>
      <c r="AC81" s="45" t="s">
        <v>136</v>
      </c>
      <c r="AD81" s="45"/>
      <c r="AE81" s="45"/>
      <c r="AF81" s="62">
        <v>0.5</v>
      </c>
      <c r="AG81" s="63"/>
      <c r="AH81" s="64"/>
      <c r="AI81" s="65"/>
      <c r="AJ81" s="65"/>
      <c r="AK81" s="66"/>
      <c r="AL81" s="65"/>
      <c r="AM81" s="65"/>
    </row>
    <row r="82" spans="1:39" ht="27" customHeight="1" x14ac:dyDescent="0.25">
      <c r="A82" s="45">
        <v>63</v>
      </c>
      <c r="B82" s="46">
        <v>2019</v>
      </c>
      <c r="C82" s="47" t="s">
        <v>241</v>
      </c>
      <c r="D82" s="49" t="s">
        <v>60</v>
      </c>
      <c r="E82" s="47" t="s">
        <v>61</v>
      </c>
      <c r="F82" s="48" t="s">
        <v>62</v>
      </c>
      <c r="G82" s="49" t="s">
        <v>242</v>
      </c>
      <c r="H82" s="50" t="s">
        <v>64</v>
      </c>
      <c r="I82" s="51">
        <v>45</v>
      </c>
      <c r="J82" s="52" t="str">
        <f>IF(ISERROR(VLOOKUP(I82,#REF!,2,FALSE))," ",VLOOKUP(I82,#REF!,2,FALSE))</f>
        <v xml:space="preserve"> </v>
      </c>
      <c r="K82" s="52" t="str">
        <f>IF(ISERROR(VLOOKUP(I82,#REF!,3,FALSE))," ",VLOOKUP(I82,#REF!,3,FALSE))</f>
        <v xml:space="preserve"> </v>
      </c>
      <c r="L82" s="3" t="s">
        <v>65</v>
      </c>
      <c r="M82" s="45">
        <v>79957485</v>
      </c>
      <c r="N82" s="53" t="s">
        <v>243</v>
      </c>
      <c r="O82" s="54">
        <v>52900000</v>
      </c>
      <c r="P82" s="55"/>
      <c r="Q82" s="56"/>
      <c r="R82" s="57"/>
      <c r="S82" s="54"/>
      <c r="T82" s="58">
        <f>+O82+Q82+S82</f>
        <v>52900000</v>
      </c>
      <c r="U82" s="59">
        <v>46000000</v>
      </c>
      <c r="V82" s="60">
        <v>43494</v>
      </c>
      <c r="W82" s="60">
        <v>43497</v>
      </c>
      <c r="X82" s="60">
        <v>43845</v>
      </c>
      <c r="Y82" s="46">
        <v>330</v>
      </c>
      <c r="Z82" s="46"/>
      <c r="AA82" s="61"/>
      <c r="AB82" s="45"/>
      <c r="AC82" s="45" t="s">
        <v>67</v>
      </c>
      <c r="AD82" s="45"/>
      <c r="AE82" s="45"/>
      <c r="AF82" s="62">
        <f>IF(ISERROR(U82/T82),"-",(U82/T82))</f>
        <v>0.86956521739130432</v>
      </c>
      <c r="AG82" s="63"/>
      <c r="AH82" s="64"/>
      <c r="AI82" s="65"/>
      <c r="AJ82" s="65"/>
      <c r="AK82" s="66"/>
      <c r="AL82" s="65"/>
      <c r="AM82" s="65"/>
    </row>
    <row r="83" spans="1:39" ht="27" customHeight="1" x14ac:dyDescent="0.25">
      <c r="A83" s="45">
        <v>64</v>
      </c>
      <c r="B83" s="46">
        <v>2019</v>
      </c>
      <c r="C83" s="47" t="s">
        <v>244</v>
      </c>
      <c r="D83" s="49" t="s">
        <v>60</v>
      </c>
      <c r="E83" s="47" t="s">
        <v>61</v>
      </c>
      <c r="F83" s="48" t="s">
        <v>62</v>
      </c>
      <c r="G83" s="49" t="s">
        <v>245</v>
      </c>
      <c r="H83" s="50" t="s">
        <v>64</v>
      </c>
      <c r="I83" s="51">
        <v>45</v>
      </c>
      <c r="J83" s="52" t="str">
        <f>IF(ISERROR(VLOOKUP(I83,#REF!,2,FALSE))," ",VLOOKUP(I83,#REF!,2,FALSE))</f>
        <v xml:space="preserve"> </v>
      </c>
      <c r="K83" s="52" t="str">
        <f>IF(ISERROR(VLOOKUP(I83,#REF!,3,FALSE))," ",VLOOKUP(I83,#REF!,3,FALSE))</f>
        <v xml:space="preserve"> </v>
      </c>
      <c r="L83" s="3" t="s">
        <v>65</v>
      </c>
      <c r="M83" s="45">
        <v>1124190471</v>
      </c>
      <c r="N83" s="53" t="s">
        <v>246</v>
      </c>
      <c r="O83" s="54">
        <v>69000000</v>
      </c>
      <c r="P83" s="55"/>
      <c r="Q83" s="56"/>
      <c r="R83" s="57"/>
      <c r="S83" s="54"/>
      <c r="T83" s="58">
        <f>+O83+Q83+S83</f>
        <v>69000000</v>
      </c>
      <c r="U83" s="59">
        <v>60000000</v>
      </c>
      <c r="V83" s="60">
        <v>43494</v>
      </c>
      <c r="W83" s="60">
        <v>43497</v>
      </c>
      <c r="X83" s="60">
        <v>43845</v>
      </c>
      <c r="Y83" s="46">
        <v>330</v>
      </c>
      <c r="Z83" s="46"/>
      <c r="AA83" s="61"/>
      <c r="AB83" s="45"/>
      <c r="AC83" s="45" t="s">
        <v>67</v>
      </c>
      <c r="AD83" s="45"/>
      <c r="AE83" s="45"/>
      <c r="AF83" s="62">
        <f>IF(ISERROR(U83/T83),"-",(U83/T83))</f>
        <v>0.86956521739130432</v>
      </c>
      <c r="AG83" s="63"/>
      <c r="AH83" s="64"/>
      <c r="AI83" s="65"/>
      <c r="AJ83" s="65"/>
      <c r="AK83" s="66"/>
      <c r="AL83" s="65"/>
      <c r="AM83" s="65"/>
    </row>
    <row r="84" spans="1:39" ht="27" customHeight="1" x14ac:dyDescent="0.25">
      <c r="A84" s="45">
        <v>65</v>
      </c>
      <c r="B84" s="46">
        <v>2019</v>
      </c>
      <c r="C84" s="47" t="s">
        <v>247</v>
      </c>
      <c r="D84" s="49" t="s">
        <v>60</v>
      </c>
      <c r="E84" s="47" t="s">
        <v>61</v>
      </c>
      <c r="F84" s="48" t="s">
        <v>62</v>
      </c>
      <c r="G84" s="49" t="s">
        <v>248</v>
      </c>
      <c r="H84" s="50" t="s">
        <v>64</v>
      </c>
      <c r="I84" s="51">
        <v>45</v>
      </c>
      <c r="J84" s="52" t="str">
        <f>IF(ISERROR(VLOOKUP(I84,#REF!,2,FALSE))," ",VLOOKUP(I84,#REF!,2,FALSE))</f>
        <v xml:space="preserve"> </v>
      </c>
      <c r="K84" s="52" t="str">
        <f>IF(ISERROR(VLOOKUP(I84,#REF!,3,FALSE))," ",VLOOKUP(I84,#REF!,3,FALSE))</f>
        <v xml:space="preserve"> </v>
      </c>
      <c r="L84" s="3" t="s">
        <v>65</v>
      </c>
      <c r="M84" s="45">
        <v>1129582965</v>
      </c>
      <c r="N84" s="53" t="s">
        <v>249</v>
      </c>
      <c r="O84" s="54">
        <v>56350000</v>
      </c>
      <c r="P84" s="55"/>
      <c r="Q84" s="56"/>
      <c r="R84" s="57"/>
      <c r="S84" s="54"/>
      <c r="T84" s="58">
        <f>+O84+Q84+S84</f>
        <v>56350000</v>
      </c>
      <c r="U84" s="59">
        <v>49000000</v>
      </c>
      <c r="V84" s="60">
        <v>43494</v>
      </c>
      <c r="W84" s="60">
        <v>43497</v>
      </c>
      <c r="X84" s="60">
        <v>43845</v>
      </c>
      <c r="Y84" s="46">
        <v>150</v>
      </c>
      <c r="Z84" s="46"/>
      <c r="AA84" s="61"/>
      <c r="AB84" s="45"/>
      <c r="AC84" s="45" t="s">
        <v>67</v>
      </c>
      <c r="AD84" s="45"/>
      <c r="AE84" s="45"/>
      <c r="AF84" s="62">
        <f>IF(ISERROR(U84/T84),"-",(U84/T84))</f>
        <v>0.86956521739130432</v>
      </c>
      <c r="AG84" s="63"/>
      <c r="AH84" s="64"/>
      <c r="AI84" s="65"/>
      <c r="AJ84" s="65"/>
      <c r="AK84" s="66"/>
      <c r="AL84" s="65"/>
      <c r="AM84" s="65"/>
    </row>
    <row r="85" spans="1:39" ht="27" customHeight="1" x14ac:dyDescent="0.25">
      <c r="A85" s="45">
        <v>66</v>
      </c>
      <c r="B85" s="46">
        <v>2019</v>
      </c>
      <c r="C85" s="47" t="s">
        <v>250</v>
      </c>
      <c r="D85" s="49" t="s">
        <v>60</v>
      </c>
      <c r="E85" s="47" t="s">
        <v>61</v>
      </c>
      <c r="F85" s="48" t="s">
        <v>62</v>
      </c>
      <c r="G85" s="49" t="s">
        <v>251</v>
      </c>
      <c r="H85" s="50" t="s">
        <v>64</v>
      </c>
      <c r="I85" s="51">
        <v>45</v>
      </c>
      <c r="J85" s="52" t="str">
        <f>IF(ISERROR(VLOOKUP(I85,#REF!,2,FALSE))," ",VLOOKUP(I85,#REF!,2,FALSE))</f>
        <v xml:space="preserve"> </v>
      </c>
      <c r="K85" s="52" t="str">
        <f>IF(ISERROR(VLOOKUP(I85,#REF!,3,FALSE))," ",VLOOKUP(I85,#REF!,3,FALSE))</f>
        <v xml:space="preserve"> </v>
      </c>
      <c r="L85" s="3" t="s">
        <v>65</v>
      </c>
      <c r="M85" s="45">
        <v>19318143</v>
      </c>
      <c r="N85" s="53" t="s">
        <v>252</v>
      </c>
      <c r="O85" s="54">
        <v>26450000</v>
      </c>
      <c r="P85" s="55"/>
      <c r="Q85" s="56"/>
      <c r="R85" s="57"/>
      <c r="S85" s="54"/>
      <c r="T85" s="58">
        <f>+O85+Q85+S85</f>
        <v>26450000</v>
      </c>
      <c r="U85" s="59">
        <v>22463333</v>
      </c>
      <c r="V85" s="60">
        <v>43494</v>
      </c>
      <c r="W85" s="60">
        <v>43497</v>
      </c>
      <c r="X85" s="60">
        <v>43738</v>
      </c>
      <c r="Y85" s="46">
        <v>330</v>
      </c>
      <c r="Z85" s="46"/>
      <c r="AA85" s="61"/>
      <c r="AB85" s="45"/>
      <c r="AC85" s="45" t="s">
        <v>67</v>
      </c>
      <c r="AD85" s="45"/>
      <c r="AE85" s="45"/>
      <c r="AF85" s="62">
        <f>IF(ISERROR(U85/T85),"-",(U85/T85))</f>
        <v>0.84927534971644614</v>
      </c>
      <c r="AG85" s="63"/>
      <c r="AH85" s="64"/>
      <c r="AI85" s="65"/>
      <c r="AJ85" s="65"/>
      <c r="AK85" s="66"/>
      <c r="AL85" s="65"/>
      <c r="AM85" s="65"/>
    </row>
    <row r="86" spans="1:39" ht="27" customHeight="1" x14ac:dyDescent="0.25">
      <c r="A86" s="45">
        <v>66</v>
      </c>
      <c r="B86" s="46">
        <v>2019</v>
      </c>
      <c r="C86" s="47" t="s">
        <v>250</v>
      </c>
      <c r="D86" s="49" t="s">
        <v>60</v>
      </c>
      <c r="E86" s="47" t="s">
        <v>61</v>
      </c>
      <c r="F86" s="48" t="s">
        <v>62</v>
      </c>
      <c r="G86" s="68" t="s">
        <v>253</v>
      </c>
      <c r="H86" s="50" t="s">
        <v>64</v>
      </c>
      <c r="I86" s="51">
        <v>45</v>
      </c>
      <c r="J86" s="52" t="s">
        <v>105</v>
      </c>
      <c r="K86" s="52" t="s">
        <v>106</v>
      </c>
      <c r="L86" s="3" t="s">
        <v>65</v>
      </c>
      <c r="M86" s="45">
        <v>19318143</v>
      </c>
      <c r="N86" s="53" t="s">
        <v>252</v>
      </c>
      <c r="O86" s="54"/>
      <c r="P86" s="55"/>
      <c r="Q86" s="56"/>
      <c r="R86" s="57">
        <v>1</v>
      </c>
      <c r="S86" s="54">
        <v>9200000</v>
      </c>
      <c r="T86" s="58">
        <v>9200000</v>
      </c>
      <c r="U86" s="59"/>
      <c r="V86" s="60">
        <v>43830</v>
      </c>
      <c r="W86" s="60">
        <v>43852</v>
      </c>
      <c r="X86" s="60">
        <v>43972</v>
      </c>
      <c r="Y86" s="46"/>
      <c r="Z86" s="46">
        <v>120</v>
      </c>
      <c r="AA86" s="61"/>
      <c r="AB86" s="45"/>
      <c r="AC86" s="45"/>
      <c r="AD86" s="45" t="s">
        <v>136</v>
      </c>
      <c r="AE86" s="45"/>
      <c r="AF86" s="62">
        <v>0</v>
      </c>
      <c r="AG86" s="63"/>
      <c r="AH86" s="64"/>
      <c r="AI86" s="65"/>
      <c r="AJ86" s="65"/>
      <c r="AK86" s="66"/>
      <c r="AL86" s="65"/>
      <c r="AM86" s="65"/>
    </row>
    <row r="87" spans="1:39" ht="27" customHeight="1" x14ac:dyDescent="0.25">
      <c r="A87" s="45">
        <v>67</v>
      </c>
      <c r="B87" s="46">
        <v>2019</v>
      </c>
      <c r="C87" s="47" t="s">
        <v>254</v>
      </c>
      <c r="D87" s="49" t="s">
        <v>60</v>
      </c>
      <c r="E87" s="47" t="s">
        <v>61</v>
      </c>
      <c r="F87" s="48" t="s">
        <v>62</v>
      </c>
      <c r="G87" s="49" t="s">
        <v>251</v>
      </c>
      <c r="H87" s="50" t="s">
        <v>64</v>
      </c>
      <c r="I87" s="51">
        <v>45</v>
      </c>
      <c r="J87" s="52" t="str">
        <f>IF(ISERROR(VLOOKUP(I87,#REF!,2,FALSE))," ",VLOOKUP(I87,#REF!,2,FALSE))</f>
        <v xml:space="preserve"> </v>
      </c>
      <c r="K87" s="52" t="str">
        <f>IF(ISERROR(VLOOKUP(I87,#REF!,3,FALSE))," ",VLOOKUP(I87,#REF!,3,FALSE))</f>
        <v xml:space="preserve"> </v>
      </c>
      <c r="L87" s="3" t="s">
        <v>65</v>
      </c>
      <c r="M87" s="45" t="s">
        <v>255</v>
      </c>
      <c r="N87" s="53" t="s">
        <v>256</v>
      </c>
      <c r="O87" s="54">
        <v>26450000</v>
      </c>
      <c r="P87" s="55"/>
      <c r="Q87" s="56"/>
      <c r="R87" s="57"/>
      <c r="S87" s="54"/>
      <c r="T87" s="58">
        <f>+O87+Q87+S87</f>
        <v>26450000</v>
      </c>
      <c r="U87" s="59">
        <v>23000000</v>
      </c>
      <c r="V87" s="60">
        <v>43497</v>
      </c>
      <c r="W87" s="60">
        <v>43497</v>
      </c>
      <c r="X87" s="60">
        <v>43738</v>
      </c>
      <c r="Y87" s="46">
        <v>330</v>
      </c>
      <c r="Z87" s="46"/>
      <c r="AA87" s="61"/>
      <c r="AB87" s="45"/>
      <c r="AC87" s="45" t="s">
        <v>67</v>
      </c>
      <c r="AD87" s="45"/>
      <c r="AE87" s="45"/>
      <c r="AF87" s="62">
        <f>IF(ISERROR(U87/T87),"-",(U87/T87))</f>
        <v>0.86956521739130432</v>
      </c>
      <c r="AG87" s="63"/>
      <c r="AH87" s="64"/>
      <c r="AI87" s="65"/>
      <c r="AJ87" s="65"/>
      <c r="AK87" s="66"/>
      <c r="AL87" s="65"/>
      <c r="AM87" s="65"/>
    </row>
    <row r="88" spans="1:39" ht="27" customHeight="1" x14ac:dyDescent="0.25">
      <c r="A88" s="45">
        <v>67</v>
      </c>
      <c r="B88" s="46">
        <v>2019</v>
      </c>
      <c r="C88" s="47" t="s">
        <v>254</v>
      </c>
      <c r="D88" s="49" t="s">
        <v>60</v>
      </c>
      <c r="E88" s="47" t="s">
        <v>61</v>
      </c>
      <c r="F88" s="48" t="s">
        <v>62</v>
      </c>
      <c r="G88" s="68" t="s">
        <v>257</v>
      </c>
      <c r="H88" s="50" t="s">
        <v>64</v>
      </c>
      <c r="I88" s="51">
        <v>45</v>
      </c>
      <c r="J88" s="52" t="s">
        <v>105</v>
      </c>
      <c r="K88" s="52" t="s">
        <v>106</v>
      </c>
      <c r="L88" s="3" t="s">
        <v>65</v>
      </c>
      <c r="M88" s="45" t="s">
        <v>255</v>
      </c>
      <c r="N88" s="53" t="s">
        <v>256</v>
      </c>
      <c r="O88" s="54"/>
      <c r="P88" s="55"/>
      <c r="Q88" s="56"/>
      <c r="R88" s="57">
        <v>1</v>
      </c>
      <c r="S88" s="54">
        <v>11500000</v>
      </c>
      <c r="T88" s="58">
        <v>11500000</v>
      </c>
      <c r="U88" s="59"/>
      <c r="V88" s="60">
        <v>43830</v>
      </c>
      <c r="W88" s="60">
        <v>43846</v>
      </c>
      <c r="X88" s="60">
        <v>43966</v>
      </c>
      <c r="Y88" s="46"/>
      <c r="Z88" s="46">
        <v>120</v>
      </c>
      <c r="AA88" s="61"/>
      <c r="AB88" s="45"/>
      <c r="AC88" s="45"/>
      <c r="AD88" s="45" t="s">
        <v>136</v>
      </c>
      <c r="AE88" s="45"/>
      <c r="AF88" s="62">
        <v>0</v>
      </c>
      <c r="AG88" s="63"/>
      <c r="AH88" s="64"/>
      <c r="AI88" s="65"/>
      <c r="AJ88" s="65"/>
      <c r="AK88" s="66"/>
      <c r="AL88" s="65"/>
      <c r="AM88" s="65"/>
    </row>
    <row r="89" spans="1:39" ht="27" customHeight="1" x14ac:dyDescent="0.25">
      <c r="A89" s="45">
        <v>68</v>
      </c>
      <c r="B89" s="46">
        <v>2019</v>
      </c>
      <c r="C89" s="47" t="s">
        <v>258</v>
      </c>
      <c r="D89" s="49" t="s">
        <v>60</v>
      </c>
      <c r="E89" s="47" t="s">
        <v>61</v>
      </c>
      <c r="F89" s="48" t="s">
        <v>62</v>
      </c>
      <c r="G89" s="49" t="s">
        <v>259</v>
      </c>
      <c r="H89" s="50" t="s">
        <v>64</v>
      </c>
      <c r="I89" s="51">
        <v>45</v>
      </c>
      <c r="J89" s="52" t="str">
        <f>IF(ISERROR(VLOOKUP(I89,#REF!,2,FALSE))," ",VLOOKUP(I89,#REF!,2,FALSE))</f>
        <v xml:space="preserve"> </v>
      </c>
      <c r="K89" s="52" t="str">
        <f>IF(ISERROR(VLOOKUP(I89,#REF!,3,FALSE))," ",VLOOKUP(I89,#REF!,3,FALSE))</f>
        <v xml:space="preserve"> </v>
      </c>
      <c r="L89" s="3" t="s">
        <v>65</v>
      </c>
      <c r="M89" s="45">
        <v>1013589087</v>
      </c>
      <c r="N89" s="53" t="s">
        <v>260</v>
      </c>
      <c r="O89" s="54">
        <v>26450000</v>
      </c>
      <c r="P89" s="55"/>
      <c r="Q89" s="56"/>
      <c r="R89" s="57"/>
      <c r="S89" s="54"/>
      <c r="T89" s="58">
        <f>+O89+Q89+S89</f>
        <v>26450000</v>
      </c>
      <c r="U89" s="59">
        <v>23000000</v>
      </c>
      <c r="V89" s="60">
        <v>43497</v>
      </c>
      <c r="W89" s="60">
        <v>43497</v>
      </c>
      <c r="X89" s="60">
        <v>43738</v>
      </c>
      <c r="Y89" s="46">
        <v>345</v>
      </c>
      <c r="Z89" s="46"/>
      <c r="AA89" s="61"/>
      <c r="AB89" s="45"/>
      <c r="AC89" s="45" t="s">
        <v>67</v>
      </c>
      <c r="AD89" s="45"/>
      <c r="AE89" s="45"/>
      <c r="AF89" s="62">
        <f>IF(ISERROR(U89/T89),"-",(U89/T89))</f>
        <v>0.86956521739130432</v>
      </c>
      <c r="AG89" s="63"/>
      <c r="AH89" s="64"/>
      <c r="AI89" s="65"/>
      <c r="AJ89" s="65"/>
      <c r="AK89" s="66"/>
      <c r="AL89" s="65"/>
      <c r="AM89" s="65"/>
    </row>
    <row r="90" spans="1:39" ht="27" customHeight="1" x14ac:dyDescent="0.25">
      <c r="A90" s="45">
        <v>69</v>
      </c>
      <c r="B90" s="46">
        <v>2019</v>
      </c>
      <c r="C90" s="47" t="s">
        <v>261</v>
      </c>
      <c r="D90" s="49" t="s">
        <v>60</v>
      </c>
      <c r="E90" s="47" t="s">
        <v>61</v>
      </c>
      <c r="F90" s="48" t="s">
        <v>62</v>
      </c>
      <c r="G90" s="49" t="s">
        <v>262</v>
      </c>
      <c r="H90" s="50" t="s">
        <v>64</v>
      </c>
      <c r="I90" s="51">
        <v>45</v>
      </c>
      <c r="J90" s="52" t="str">
        <f>IF(ISERROR(VLOOKUP(I90,#REF!,2,FALSE))," ",VLOOKUP(I90,#REF!,2,FALSE))</f>
        <v xml:space="preserve"> </v>
      </c>
      <c r="K90" s="52" t="str">
        <f>IF(ISERROR(VLOOKUP(I90,#REF!,3,FALSE))," ",VLOOKUP(I90,#REF!,3,FALSE))</f>
        <v xml:space="preserve"> </v>
      </c>
      <c r="L90" s="3" t="s">
        <v>65</v>
      </c>
      <c r="M90" s="45">
        <v>91434747</v>
      </c>
      <c r="N90" s="53" t="s">
        <v>263</v>
      </c>
      <c r="O90" s="54">
        <v>36800000</v>
      </c>
      <c r="P90" s="55"/>
      <c r="Q90" s="56"/>
      <c r="R90" s="57"/>
      <c r="S90" s="54"/>
      <c r="T90" s="58">
        <f>+O90+Q90+S90</f>
        <v>36800000</v>
      </c>
      <c r="U90" s="59">
        <v>32000000</v>
      </c>
      <c r="V90" s="60">
        <v>43494</v>
      </c>
      <c r="W90" s="60">
        <v>43497</v>
      </c>
      <c r="X90" s="60">
        <v>43845</v>
      </c>
      <c r="Y90" s="46">
        <v>365</v>
      </c>
      <c r="Z90" s="46"/>
      <c r="AA90" s="61"/>
      <c r="AB90" s="45"/>
      <c r="AC90" s="45" t="s">
        <v>67</v>
      </c>
      <c r="AD90" s="45"/>
      <c r="AE90" s="45"/>
      <c r="AF90" s="62">
        <f>IF(ISERROR(U90/T90),"-",(U90/T90))</f>
        <v>0.86956521739130432</v>
      </c>
      <c r="AG90" s="63"/>
      <c r="AH90" s="64"/>
      <c r="AI90" s="65"/>
      <c r="AJ90" s="65"/>
      <c r="AK90" s="66"/>
      <c r="AL90" s="65"/>
      <c r="AM90" s="65"/>
    </row>
    <row r="91" spans="1:39" ht="27" customHeight="1" x14ac:dyDescent="0.25">
      <c r="A91" s="45">
        <v>70</v>
      </c>
      <c r="B91" s="46">
        <v>2019</v>
      </c>
      <c r="C91" s="47" t="s">
        <v>264</v>
      </c>
      <c r="D91" s="49" t="s">
        <v>60</v>
      </c>
      <c r="E91" s="47" t="s">
        <v>61</v>
      </c>
      <c r="F91" s="48" t="s">
        <v>62</v>
      </c>
      <c r="G91" s="49" t="s">
        <v>265</v>
      </c>
      <c r="H91" s="50" t="s">
        <v>64</v>
      </c>
      <c r="I91" s="51">
        <v>45</v>
      </c>
      <c r="J91" s="52" t="str">
        <f>IF(ISERROR(VLOOKUP(I91,#REF!,2,FALSE))," ",VLOOKUP(I91,#REF!,2,FALSE))</f>
        <v xml:space="preserve"> </v>
      </c>
      <c r="K91" s="52" t="str">
        <f>IF(ISERROR(VLOOKUP(I91,#REF!,3,FALSE))," ",VLOOKUP(I91,#REF!,3,FALSE))</f>
        <v xml:space="preserve"> </v>
      </c>
      <c r="L91" s="3" t="s">
        <v>65</v>
      </c>
      <c r="M91" s="45">
        <v>79626941</v>
      </c>
      <c r="N91" s="53" t="s">
        <v>266</v>
      </c>
      <c r="O91" s="54">
        <v>63250000</v>
      </c>
      <c r="P91" s="55"/>
      <c r="Q91" s="56"/>
      <c r="R91" s="57"/>
      <c r="S91" s="54"/>
      <c r="T91" s="58">
        <f>+O91+Q91+S91</f>
        <v>63250000</v>
      </c>
      <c r="U91" s="59">
        <v>55000000</v>
      </c>
      <c r="V91" s="60">
        <v>43497</v>
      </c>
      <c r="W91" s="60">
        <v>43497</v>
      </c>
      <c r="X91" s="60">
        <v>43845</v>
      </c>
      <c r="Y91" s="46">
        <v>330</v>
      </c>
      <c r="Z91" s="46"/>
      <c r="AA91" s="61"/>
      <c r="AB91" s="45"/>
      <c r="AC91" s="45" t="s">
        <v>67</v>
      </c>
      <c r="AD91" s="45"/>
      <c r="AE91" s="45"/>
      <c r="AF91" s="62">
        <f>IF(ISERROR(U91/T91),"-",(U91/T91))</f>
        <v>0.86956521739130432</v>
      </c>
      <c r="AG91" s="63"/>
      <c r="AH91" s="64"/>
      <c r="AI91" s="65"/>
      <c r="AJ91" s="65"/>
      <c r="AK91" s="66"/>
      <c r="AL91" s="65"/>
      <c r="AM91" s="65"/>
    </row>
    <row r="92" spans="1:39" ht="27" customHeight="1" x14ac:dyDescent="0.25">
      <c r="A92" s="45">
        <v>71</v>
      </c>
      <c r="B92" s="46">
        <v>2019</v>
      </c>
      <c r="C92" s="47" t="s">
        <v>267</v>
      </c>
      <c r="D92" s="49" t="s">
        <v>60</v>
      </c>
      <c r="E92" s="47" t="s">
        <v>61</v>
      </c>
      <c r="F92" s="48" t="s">
        <v>62</v>
      </c>
      <c r="G92" s="49" t="s">
        <v>268</v>
      </c>
      <c r="H92" s="50" t="s">
        <v>64</v>
      </c>
      <c r="I92" s="51">
        <v>45</v>
      </c>
      <c r="J92" s="52" t="str">
        <f>IF(ISERROR(VLOOKUP(I92,#REF!,2,FALSE))," ",VLOOKUP(I92,#REF!,2,FALSE))</f>
        <v xml:space="preserve"> </v>
      </c>
      <c r="K92" s="52" t="str">
        <f>IF(ISERROR(VLOOKUP(I92,#REF!,3,FALSE))," ",VLOOKUP(I92,#REF!,3,FALSE))</f>
        <v xml:space="preserve"> </v>
      </c>
      <c r="L92" s="3" t="s">
        <v>65</v>
      </c>
      <c r="M92" s="45">
        <v>80849721</v>
      </c>
      <c r="N92" s="53" t="s">
        <v>269</v>
      </c>
      <c r="O92" s="54">
        <v>119400000</v>
      </c>
      <c r="P92" s="55"/>
      <c r="Q92" s="56"/>
      <c r="R92" s="57"/>
      <c r="S92" s="54"/>
      <c r="T92" s="58">
        <f>+O92+Q92+S92</f>
        <v>119400000</v>
      </c>
      <c r="U92" s="59">
        <v>99500000</v>
      </c>
      <c r="V92" s="60">
        <v>43494</v>
      </c>
      <c r="W92" s="60">
        <v>43497</v>
      </c>
      <c r="X92" s="60">
        <v>43845</v>
      </c>
      <c r="Y92" s="46">
        <v>365</v>
      </c>
      <c r="Z92" s="46"/>
      <c r="AA92" s="61"/>
      <c r="AB92" s="45"/>
      <c r="AC92" s="45" t="s">
        <v>67</v>
      </c>
      <c r="AD92" s="45"/>
      <c r="AE92" s="45"/>
      <c r="AF92" s="62">
        <f>IF(ISERROR(U92/T92),"-",(U92/T92))</f>
        <v>0.83333333333333337</v>
      </c>
      <c r="AG92" s="63"/>
      <c r="AH92" s="64"/>
      <c r="AI92" s="65"/>
      <c r="AJ92" s="65"/>
      <c r="AK92" s="66"/>
      <c r="AL92" s="65"/>
      <c r="AM92" s="65"/>
    </row>
    <row r="93" spans="1:39" ht="27" customHeight="1" x14ac:dyDescent="0.25">
      <c r="A93" s="45">
        <v>72</v>
      </c>
      <c r="B93" s="46">
        <v>2019</v>
      </c>
      <c r="C93" s="47" t="s">
        <v>270</v>
      </c>
      <c r="D93" s="49" t="s">
        <v>60</v>
      </c>
      <c r="E93" s="47" t="s">
        <v>61</v>
      </c>
      <c r="F93" s="48" t="s">
        <v>62</v>
      </c>
      <c r="G93" s="49" t="s">
        <v>271</v>
      </c>
      <c r="H93" s="50" t="s">
        <v>64</v>
      </c>
      <c r="I93" s="51">
        <v>45</v>
      </c>
      <c r="J93" s="52" t="str">
        <f>IF(ISERROR(VLOOKUP(I93,#REF!,2,FALSE))," ",VLOOKUP(I93,#REF!,2,FALSE))</f>
        <v xml:space="preserve"> </v>
      </c>
      <c r="K93" s="52" t="str">
        <f>IF(ISERROR(VLOOKUP(I93,#REF!,3,FALSE))," ",VLOOKUP(I93,#REF!,3,FALSE))</f>
        <v xml:space="preserve"> </v>
      </c>
      <c r="L93" s="3" t="s">
        <v>65</v>
      </c>
      <c r="M93" s="45">
        <v>52434633</v>
      </c>
      <c r="N93" s="53" t="s">
        <v>272</v>
      </c>
      <c r="O93" s="54">
        <v>60375000</v>
      </c>
      <c r="P93" s="55"/>
      <c r="Q93" s="56"/>
      <c r="R93" s="57"/>
      <c r="S93" s="54"/>
      <c r="T93" s="58">
        <f>+O93+Q93+S93</f>
        <v>60375000</v>
      </c>
      <c r="U93" s="59">
        <v>52500000</v>
      </c>
      <c r="V93" s="60">
        <v>43497</v>
      </c>
      <c r="W93" s="60">
        <v>43497</v>
      </c>
      <c r="X93" s="60" t="s">
        <v>273</v>
      </c>
      <c r="Y93" s="46">
        <v>330</v>
      </c>
      <c r="Z93" s="46"/>
      <c r="AA93" s="61"/>
      <c r="AB93" s="45"/>
      <c r="AC93" s="45" t="s">
        <v>67</v>
      </c>
      <c r="AD93" s="45"/>
      <c r="AE93" s="45"/>
      <c r="AF93" s="62">
        <f>IF(ISERROR(U93/T93),"-",(U93/T93))</f>
        <v>0.86956521739130432</v>
      </c>
      <c r="AG93" s="63"/>
      <c r="AH93" s="64"/>
      <c r="AI93" s="65"/>
      <c r="AJ93" s="65"/>
      <c r="AK93" s="66"/>
      <c r="AL93" s="65"/>
      <c r="AM93" s="65"/>
    </row>
    <row r="94" spans="1:39" ht="27" customHeight="1" x14ac:dyDescent="0.25">
      <c r="A94" s="45">
        <v>72</v>
      </c>
      <c r="B94" s="46">
        <v>2019</v>
      </c>
      <c r="C94" s="47" t="s">
        <v>270</v>
      </c>
      <c r="D94" s="49" t="s">
        <v>60</v>
      </c>
      <c r="E94" s="47" t="s">
        <v>61</v>
      </c>
      <c r="F94" s="48" t="s">
        <v>62</v>
      </c>
      <c r="G94" s="49" t="s">
        <v>274</v>
      </c>
      <c r="H94" s="50" t="s">
        <v>64</v>
      </c>
      <c r="I94" s="51">
        <v>45</v>
      </c>
      <c r="J94" s="52" t="s">
        <v>105</v>
      </c>
      <c r="K94" s="52" t="s">
        <v>106</v>
      </c>
      <c r="L94" s="3" t="s">
        <v>65</v>
      </c>
      <c r="M94" s="45">
        <v>52434633</v>
      </c>
      <c r="N94" s="53" t="s">
        <v>272</v>
      </c>
      <c r="O94" s="54"/>
      <c r="P94" s="55"/>
      <c r="Q94" s="56"/>
      <c r="R94" s="57">
        <v>1</v>
      </c>
      <c r="S94" s="54">
        <v>13825000</v>
      </c>
      <c r="T94" s="58">
        <v>13825000</v>
      </c>
      <c r="U94" s="59"/>
      <c r="V94" s="60">
        <v>43830</v>
      </c>
      <c r="W94" s="60">
        <v>43845</v>
      </c>
      <c r="X94" s="60">
        <v>43925</v>
      </c>
      <c r="Y94" s="46"/>
      <c r="Z94" s="46">
        <v>79</v>
      </c>
      <c r="AA94" s="61"/>
      <c r="AB94" s="45"/>
      <c r="AC94" s="45" t="s">
        <v>67</v>
      </c>
      <c r="AD94" s="45"/>
      <c r="AE94" s="45"/>
      <c r="AF94" s="62">
        <v>0.86956521739130432</v>
      </c>
      <c r="AG94" s="63"/>
      <c r="AH94" s="64"/>
      <c r="AI94" s="65"/>
      <c r="AJ94" s="65"/>
      <c r="AK94" s="66"/>
      <c r="AL94" s="65"/>
      <c r="AM94" s="65"/>
    </row>
    <row r="95" spans="1:39" ht="27" customHeight="1" x14ac:dyDescent="0.25">
      <c r="A95" s="45">
        <v>73</v>
      </c>
      <c r="B95" s="46">
        <v>2019</v>
      </c>
      <c r="C95" s="47" t="s">
        <v>275</v>
      </c>
      <c r="D95" s="49" t="s">
        <v>60</v>
      </c>
      <c r="E95" s="47" t="s">
        <v>61</v>
      </c>
      <c r="F95" s="48" t="s">
        <v>62</v>
      </c>
      <c r="G95" s="49" t="s">
        <v>276</v>
      </c>
      <c r="H95" s="50" t="s">
        <v>64</v>
      </c>
      <c r="I95" s="51">
        <v>45</v>
      </c>
      <c r="J95" s="52" t="str">
        <f>IF(ISERROR(VLOOKUP(I95,#REF!,2,FALSE))," ",VLOOKUP(I95,#REF!,2,FALSE))</f>
        <v xml:space="preserve"> </v>
      </c>
      <c r="K95" s="52" t="str">
        <f>IF(ISERROR(VLOOKUP(I95,#REF!,3,FALSE))," ",VLOOKUP(I95,#REF!,3,FALSE))</f>
        <v xml:space="preserve"> </v>
      </c>
      <c r="L95" s="3" t="s">
        <v>65</v>
      </c>
      <c r="M95" s="45">
        <v>1014182950</v>
      </c>
      <c r="N95" s="53" t="s">
        <v>277</v>
      </c>
      <c r="O95" s="54">
        <v>67850000</v>
      </c>
      <c r="P95" s="55"/>
      <c r="Q95" s="56"/>
      <c r="R95" s="57"/>
      <c r="S95" s="54"/>
      <c r="T95" s="58">
        <f t="shared" ref="T95:T102" si="8">+O95+Q95+S95</f>
        <v>67850000</v>
      </c>
      <c r="U95" s="59">
        <v>59000000</v>
      </c>
      <c r="V95" s="60">
        <v>43494</v>
      </c>
      <c r="W95" s="60">
        <v>43497</v>
      </c>
      <c r="X95" s="60">
        <v>43845</v>
      </c>
      <c r="Y95" s="46">
        <v>240</v>
      </c>
      <c r="Z95" s="46"/>
      <c r="AA95" s="61"/>
      <c r="AB95" s="45"/>
      <c r="AC95" s="45" t="s">
        <v>67</v>
      </c>
      <c r="AD95" s="45"/>
      <c r="AE95" s="45"/>
      <c r="AF95" s="62">
        <f t="shared" ref="AF95:AF102" si="9">IF(ISERROR(U95/T95),"-",(U95/T95))</f>
        <v>0.86956521739130432</v>
      </c>
      <c r="AG95" s="63"/>
      <c r="AH95" s="64"/>
      <c r="AI95" s="65"/>
      <c r="AJ95" s="65"/>
      <c r="AK95" s="66"/>
      <c r="AL95" s="65"/>
      <c r="AM95" s="65"/>
    </row>
    <row r="96" spans="1:39" ht="27" customHeight="1" x14ac:dyDescent="0.25">
      <c r="A96" s="45">
        <v>74</v>
      </c>
      <c r="B96" s="46">
        <v>2019</v>
      </c>
      <c r="C96" s="47" t="s">
        <v>278</v>
      </c>
      <c r="D96" s="49" t="s">
        <v>60</v>
      </c>
      <c r="E96" s="47" t="s">
        <v>61</v>
      </c>
      <c r="F96" s="48" t="s">
        <v>62</v>
      </c>
      <c r="G96" s="49" t="s">
        <v>279</v>
      </c>
      <c r="H96" s="50" t="s">
        <v>64</v>
      </c>
      <c r="I96" s="51">
        <v>45</v>
      </c>
      <c r="J96" s="52" t="str">
        <f>IF(ISERROR(VLOOKUP(I96,#REF!,2,FALSE))," ",VLOOKUP(I96,#REF!,2,FALSE))</f>
        <v xml:space="preserve"> </v>
      </c>
      <c r="K96" s="52" t="str">
        <f>IF(ISERROR(VLOOKUP(I96,#REF!,3,FALSE))," ",VLOOKUP(I96,#REF!,3,FALSE))</f>
        <v xml:space="preserve"> </v>
      </c>
      <c r="L96" s="3" t="s">
        <v>65</v>
      </c>
      <c r="M96" s="45">
        <v>1019042486</v>
      </c>
      <c r="N96" s="53" t="s">
        <v>280</v>
      </c>
      <c r="O96" s="54">
        <v>57500000</v>
      </c>
      <c r="P96" s="55"/>
      <c r="Q96" s="56"/>
      <c r="R96" s="57"/>
      <c r="S96" s="54"/>
      <c r="T96" s="58">
        <f t="shared" si="8"/>
        <v>57500000</v>
      </c>
      <c r="U96" s="59">
        <v>50000000</v>
      </c>
      <c r="V96" s="60">
        <v>43494</v>
      </c>
      <c r="W96" s="60">
        <v>43497</v>
      </c>
      <c r="X96" s="60">
        <v>43845</v>
      </c>
      <c r="Y96" s="46">
        <v>330</v>
      </c>
      <c r="Z96" s="46"/>
      <c r="AA96" s="61"/>
      <c r="AB96" s="45"/>
      <c r="AC96" s="45" t="s">
        <v>67</v>
      </c>
      <c r="AD96" s="45"/>
      <c r="AE96" s="45"/>
      <c r="AF96" s="62">
        <f t="shared" si="9"/>
        <v>0.86956521739130432</v>
      </c>
      <c r="AG96" s="63"/>
      <c r="AH96" s="64"/>
      <c r="AI96" s="65"/>
      <c r="AJ96" s="65"/>
      <c r="AK96" s="66"/>
      <c r="AL96" s="65"/>
      <c r="AM96" s="65"/>
    </row>
    <row r="97" spans="1:39" ht="27" customHeight="1" x14ac:dyDescent="0.25">
      <c r="A97" s="45">
        <v>75</v>
      </c>
      <c r="B97" s="46">
        <v>2019</v>
      </c>
      <c r="C97" s="47" t="s">
        <v>281</v>
      </c>
      <c r="D97" s="49" t="s">
        <v>60</v>
      </c>
      <c r="E97" s="47" t="s">
        <v>61</v>
      </c>
      <c r="F97" s="48" t="s">
        <v>62</v>
      </c>
      <c r="G97" s="49" t="s">
        <v>79</v>
      </c>
      <c r="H97" s="50" t="s">
        <v>64</v>
      </c>
      <c r="I97" s="51">
        <v>45</v>
      </c>
      <c r="J97" s="52" t="str">
        <f>IF(ISERROR(VLOOKUP(I97,#REF!,2,FALSE))," ",VLOOKUP(I97,#REF!,2,FALSE))</f>
        <v xml:space="preserve"> </v>
      </c>
      <c r="K97" s="52" t="str">
        <f>IF(ISERROR(VLOOKUP(I97,#REF!,3,FALSE))," ",VLOOKUP(I97,#REF!,3,FALSE))</f>
        <v xml:space="preserve"> </v>
      </c>
      <c r="L97" s="3" t="s">
        <v>65</v>
      </c>
      <c r="M97" s="45">
        <v>4240028</v>
      </c>
      <c r="N97" s="53" t="s">
        <v>282</v>
      </c>
      <c r="O97" s="54">
        <v>77050000</v>
      </c>
      <c r="P97" s="55"/>
      <c r="Q97" s="56"/>
      <c r="R97" s="57"/>
      <c r="S97" s="54"/>
      <c r="T97" s="58">
        <f t="shared" si="8"/>
        <v>77050000</v>
      </c>
      <c r="U97" s="59">
        <v>65436667</v>
      </c>
      <c r="V97" s="60">
        <v>43494</v>
      </c>
      <c r="W97" s="60">
        <v>43504</v>
      </c>
      <c r="X97" s="60">
        <v>43868</v>
      </c>
      <c r="Y97" s="46">
        <v>240</v>
      </c>
      <c r="Z97" s="46"/>
      <c r="AA97" s="61"/>
      <c r="AB97" s="45"/>
      <c r="AC97" s="45" t="s">
        <v>67</v>
      </c>
      <c r="AD97" s="45"/>
      <c r="AE97" s="45"/>
      <c r="AF97" s="62">
        <f t="shared" si="9"/>
        <v>0.84927536664503567</v>
      </c>
      <c r="AG97" s="63"/>
      <c r="AH97" s="64"/>
      <c r="AI97" s="65"/>
      <c r="AJ97" s="65"/>
      <c r="AK97" s="66"/>
      <c r="AL97" s="65"/>
      <c r="AM97" s="65"/>
    </row>
    <row r="98" spans="1:39" ht="27" customHeight="1" x14ac:dyDescent="0.25">
      <c r="A98" s="45">
        <v>76</v>
      </c>
      <c r="B98" s="46">
        <v>2019</v>
      </c>
      <c r="C98" s="47" t="s">
        <v>283</v>
      </c>
      <c r="D98" s="49" t="s">
        <v>60</v>
      </c>
      <c r="E98" s="47" t="s">
        <v>61</v>
      </c>
      <c r="F98" s="48" t="s">
        <v>62</v>
      </c>
      <c r="G98" s="49" t="s">
        <v>79</v>
      </c>
      <c r="H98" s="50" t="s">
        <v>64</v>
      </c>
      <c r="I98" s="51">
        <v>45</v>
      </c>
      <c r="J98" s="52" t="str">
        <f>IF(ISERROR(VLOOKUP(I98,#REF!,2,FALSE))," ",VLOOKUP(I98,#REF!,2,FALSE))</f>
        <v xml:space="preserve"> </v>
      </c>
      <c r="K98" s="52" t="str">
        <f>IF(ISERROR(VLOOKUP(I98,#REF!,3,FALSE))," ",VLOOKUP(I98,#REF!,3,FALSE))</f>
        <v xml:space="preserve"> </v>
      </c>
      <c r="L98" s="3" t="s">
        <v>65</v>
      </c>
      <c r="M98" s="45">
        <v>1012344329</v>
      </c>
      <c r="N98" s="53" t="s">
        <v>284</v>
      </c>
      <c r="O98" s="54">
        <v>77050000</v>
      </c>
      <c r="P98" s="55"/>
      <c r="Q98" s="56"/>
      <c r="R98" s="57"/>
      <c r="S98" s="54"/>
      <c r="T98" s="58">
        <f t="shared" si="8"/>
        <v>77050000</v>
      </c>
      <c r="U98" s="59">
        <v>65436667</v>
      </c>
      <c r="V98" s="60">
        <v>43494</v>
      </c>
      <c r="W98" s="60">
        <v>43504</v>
      </c>
      <c r="X98" s="60">
        <v>43852</v>
      </c>
      <c r="Y98" s="46">
        <v>240</v>
      </c>
      <c r="Z98" s="46"/>
      <c r="AA98" s="61"/>
      <c r="AB98" s="45"/>
      <c r="AC98" s="45" t="s">
        <v>67</v>
      </c>
      <c r="AD98" s="45"/>
      <c r="AE98" s="45"/>
      <c r="AF98" s="62">
        <f t="shared" si="9"/>
        <v>0.84927536664503567</v>
      </c>
      <c r="AG98" s="63"/>
      <c r="AH98" s="64"/>
      <c r="AI98" s="65"/>
      <c r="AJ98" s="65"/>
      <c r="AK98" s="66"/>
      <c r="AL98" s="65"/>
      <c r="AM98" s="65"/>
    </row>
    <row r="99" spans="1:39" ht="27" customHeight="1" x14ac:dyDescent="0.25">
      <c r="A99" s="45">
        <v>77</v>
      </c>
      <c r="B99" s="46">
        <v>2019</v>
      </c>
      <c r="C99" s="47" t="s">
        <v>285</v>
      </c>
      <c r="D99" s="49" t="s">
        <v>60</v>
      </c>
      <c r="E99" s="47" t="s">
        <v>61</v>
      </c>
      <c r="F99" s="48" t="s">
        <v>62</v>
      </c>
      <c r="G99" s="49" t="s">
        <v>286</v>
      </c>
      <c r="H99" s="50" t="s">
        <v>64</v>
      </c>
      <c r="I99" s="51">
        <v>3</v>
      </c>
      <c r="J99" s="52" t="str">
        <f>IF(ISERROR(VLOOKUP(I99,#REF!,2,FALSE))," ",VLOOKUP(I99,#REF!,2,FALSE))</f>
        <v xml:space="preserve"> </v>
      </c>
      <c r="K99" s="52" t="str">
        <f>IF(ISERROR(VLOOKUP(I99,#REF!,3,FALSE))," ",VLOOKUP(I99,#REF!,3,FALSE))</f>
        <v xml:space="preserve"> </v>
      </c>
      <c r="L99" s="3" t="s">
        <v>287</v>
      </c>
      <c r="M99" s="45">
        <v>52883153</v>
      </c>
      <c r="N99" s="53" t="s">
        <v>288</v>
      </c>
      <c r="O99" s="54">
        <v>62100000</v>
      </c>
      <c r="P99" s="55"/>
      <c r="Q99" s="56"/>
      <c r="R99" s="57"/>
      <c r="S99" s="54"/>
      <c r="T99" s="58">
        <f t="shared" si="8"/>
        <v>62100000</v>
      </c>
      <c r="U99" s="59">
        <v>52740000</v>
      </c>
      <c r="V99" s="60">
        <v>43496</v>
      </c>
      <c r="W99" s="60">
        <v>43504</v>
      </c>
      <c r="X99" s="60">
        <v>43852</v>
      </c>
      <c r="Y99" s="46">
        <v>240</v>
      </c>
      <c r="Z99" s="46"/>
      <c r="AA99" s="61"/>
      <c r="AB99" s="45"/>
      <c r="AC99" s="45" t="s">
        <v>67</v>
      </c>
      <c r="AD99" s="45"/>
      <c r="AE99" s="45"/>
      <c r="AF99" s="62">
        <f t="shared" si="9"/>
        <v>0.8492753623188406</v>
      </c>
      <c r="AG99" s="63"/>
      <c r="AH99" s="64"/>
      <c r="AI99" s="65"/>
      <c r="AJ99" s="65"/>
      <c r="AK99" s="66"/>
      <c r="AL99" s="65"/>
      <c r="AM99" s="65"/>
    </row>
    <row r="100" spans="1:39" ht="27" customHeight="1" x14ac:dyDescent="0.25">
      <c r="A100" s="45">
        <v>78</v>
      </c>
      <c r="B100" s="46">
        <v>2019</v>
      </c>
      <c r="C100" s="47" t="s">
        <v>289</v>
      </c>
      <c r="D100" s="49" t="s">
        <v>60</v>
      </c>
      <c r="E100" s="47" t="s">
        <v>61</v>
      </c>
      <c r="F100" s="48" t="s">
        <v>62</v>
      </c>
      <c r="G100" s="67" t="s">
        <v>290</v>
      </c>
      <c r="H100" s="50" t="s">
        <v>64</v>
      </c>
      <c r="I100" s="51">
        <v>45</v>
      </c>
      <c r="J100" s="52" t="str">
        <f>IF(ISERROR(VLOOKUP(I100,#REF!,2,FALSE))," ",VLOOKUP(I100,#REF!,2,FALSE))</f>
        <v xml:space="preserve"> </v>
      </c>
      <c r="K100" s="52" t="str">
        <f>IF(ISERROR(VLOOKUP(I100,#REF!,3,FALSE))," ",VLOOKUP(I100,#REF!,3,FALSE))</f>
        <v xml:space="preserve"> </v>
      </c>
      <c r="L100" s="3" t="s">
        <v>65</v>
      </c>
      <c r="M100" s="45">
        <v>1020754961</v>
      </c>
      <c r="N100" s="53" t="s">
        <v>291</v>
      </c>
      <c r="O100" s="54">
        <v>63250000</v>
      </c>
      <c r="P100" s="55"/>
      <c r="Q100" s="56"/>
      <c r="R100" s="57"/>
      <c r="S100" s="54"/>
      <c r="T100" s="58">
        <f t="shared" si="8"/>
        <v>63250000</v>
      </c>
      <c r="U100" s="59">
        <v>53716666</v>
      </c>
      <c r="V100" s="60">
        <v>43495</v>
      </c>
      <c r="W100" s="60">
        <v>43504</v>
      </c>
      <c r="X100" s="60">
        <v>43852</v>
      </c>
      <c r="Y100" s="46">
        <v>330</v>
      </c>
      <c r="Z100" s="46"/>
      <c r="AA100" s="61"/>
      <c r="AB100" s="45"/>
      <c r="AC100" s="45" t="s">
        <v>67</v>
      </c>
      <c r="AD100" s="45"/>
      <c r="AE100" s="45"/>
      <c r="AF100" s="62">
        <f t="shared" si="9"/>
        <v>0.8492753517786561</v>
      </c>
      <c r="AG100" s="63"/>
      <c r="AH100" s="64"/>
      <c r="AI100" s="65"/>
      <c r="AJ100" s="65"/>
      <c r="AK100" s="66"/>
      <c r="AL100" s="65"/>
      <c r="AM100" s="65"/>
    </row>
    <row r="101" spans="1:39" ht="27" customHeight="1" x14ac:dyDescent="0.25">
      <c r="A101" s="45">
        <v>79</v>
      </c>
      <c r="B101" s="46">
        <v>2019</v>
      </c>
      <c r="C101" s="47" t="s">
        <v>292</v>
      </c>
      <c r="D101" s="49" t="s">
        <v>60</v>
      </c>
      <c r="E101" s="47" t="s">
        <v>61</v>
      </c>
      <c r="F101" s="48" t="s">
        <v>62</v>
      </c>
      <c r="G101" s="67" t="s">
        <v>293</v>
      </c>
      <c r="H101" s="50" t="s">
        <v>64</v>
      </c>
      <c r="I101" s="51">
        <v>45</v>
      </c>
      <c r="J101" s="52" t="str">
        <f>IF(ISERROR(VLOOKUP(I101,#REF!,2,FALSE))," ",VLOOKUP(I101,#REF!,2,FALSE))</f>
        <v xml:space="preserve"> </v>
      </c>
      <c r="K101" s="52" t="str">
        <f>IF(ISERROR(VLOOKUP(I101,#REF!,3,FALSE))," ",VLOOKUP(I101,#REF!,3,FALSE))</f>
        <v xml:space="preserve"> </v>
      </c>
      <c r="L101" s="3" t="s">
        <v>65</v>
      </c>
      <c r="M101" s="45">
        <v>1024500790</v>
      </c>
      <c r="N101" s="53" t="s">
        <v>294</v>
      </c>
      <c r="O101" s="54">
        <v>63250000</v>
      </c>
      <c r="P101" s="55"/>
      <c r="Q101" s="56"/>
      <c r="R101" s="57"/>
      <c r="S101" s="54"/>
      <c r="T101" s="58">
        <f t="shared" si="8"/>
        <v>63250000</v>
      </c>
      <c r="U101" s="59">
        <v>53350000</v>
      </c>
      <c r="V101" s="60">
        <v>43496</v>
      </c>
      <c r="W101" s="60">
        <v>43504</v>
      </c>
      <c r="X101" s="60">
        <v>43852</v>
      </c>
      <c r="Y101" s="46">
        <v>240</v>
      </c>
      <c r="Z101" s="46"/>
      <c r="AA101" s="61"/>
      <c r="AB101" s="45"/>
      <c r="AC101" s="45" t="s">
        <v>67</v>
      </c>
      <c r="AD101" s="45"/>
      <c r="AE101" s="45"/>
      <c r="AF101" s="62">
        <f t="shared" si="9"/>
        <v>0.84347826086956523</v>
      </c>
      <c r="AG101" s="63"/>
      <c r="AH101" s="64"/>
      <c r="AI101" s="65"/>
      <c r="AJ101" s="65"/>
      <c r="AK101" s="66"/>
      <c r="AL101" s="65"/>
      <c r="AM101" s="65"/>
    </row>
    <row r="102" spans="1:39" ht="27" customHeight="1" x14ac:dyDescent="0.25">
      <c r="A102" s="45">
        <v>80</v>
      </c>
      <c r="B102" s="46">
        <v>2019</v>
      </c>
      <c r="C102" s="47" t="s">
        <v>295</v>
      </c>
      <c r="D102" s="49" t="s">
        <v>60</v>
      </c>
      <c r="E102" s="47" t="s">
        <v>61</v>
      </c>
      <c r="F102" s="48" t="s">
        <v>62</v>
      </c>
      <c r="G102" s="70" t="s">
        <v>296</v>
      </c>
      <c r="H102" s="50" t="s">
        <v>64</v>
      </c>
      <c r="I102" s="51">
        <v>45</v>
      </c>
      <c r="J102" s="52" t="str">
        <f>IF(ISERROR(VLOOKUP(I102,#REF!,2,FALSE))," ",VLOOKUP(I102,#REF!,2,FALSE))</f>
        <v xml:space="preserve"> </v>
      </c>
      <c r="K102" s="52" t="str">
        <f>IF(ISERROR(VLOOKUP(I102,#REF!,3,FALSE))," ",VLOOKUP(I102,#REF!,3,FALSE))</f>
        <v xml:space="preserve"> </v>
      </c>
      <c r="L102" s="71" t="s">
        <v>65</v>
      </c>
      <c r="M102" s="72">
        <v>80244171</v>
      </c>
      <c r="N102" s="53" t="s">
        <v>297</v>
      </c>
      <c r="O102" s="54">
        <v>44000000</v>
      </c>
      <c r="P102" s="55"/>
      <c r="Q102" s="56"/>
      <c r="R102" s="57"/>
      <c r="S102" s="54"/>
      <c r="T102" s="58">
        <f t="shared" si="8"/>
        <v>44000000</v>
      </c>
      <c r="U102" s="59">
        <v>44000000</v>
      </c>
      <c r="V102" s="60">
        <v>43496</v>
      </c>
      <c r="W102" s="60">
        <v>43504</v>
      </c>
      <c r="X102" s="60">
        <v>43745</v>
      </c>
      <c r="Y102" s="46">
        <v>330</v>
      </c>
      <c r="Z102" s="46"/>
      <c r="AA102" s="61"/>
      <c r="AB102" s="45"/>
      <c r="AC102" s="45" t="s">
        <v>136</v>
      </c>
      <c r="AD102" s="45"/>
      <c r="AE102" s="45"/>
      <c r="AF102" s="62">
        <f t="shared" si="9"/>
        <v>1</v>
      </c>
      <c r="AG102" s="63"/>
      <c r="AH102" s="64"/>
      <c r="AI102" s="65"/>
      <c r="AJ102" s="65"/>
      <c r="AK102" s="66"/>
      <c r="AL102" s="65"/>
      <c r="AM102" s="65"/>
    </row>
    <row r="103" spans="1:39" ht="27" customHeight="1" x14ac:dyDescent="0.25">
      <c r="A103" s="45">
        <v>80</v>
      </c>
      <c r="B103" s="46">
        <v>2019</v>
      </c>
      <c r="C103" s="47" t="s">
        <v>295</v>
      </c>
      <c r="D103" s="49" t="s">
        <v>60</v>
      </c>
      <c r="E103" s="47" t="s">
        <v>61</v>
      </c>
      <c r="F103" s="48" t="s">
        <v>62</v>
      </c>
      <c r="G103" s="70" t="s">
        <v>296</v>
      </c>
      <c r="H103" s="50" t="s">
        <v>64</v>
      </c>
      <c r="I103" s="51">
        <v>45</v>
      </c>
      <c r="J103" s="52" t="s">
        <v>105</v>
      </c>
      <c r="K103" s="52" t="s">
        <v>106</v>
      </c>
      <c r="L103" s="71" t="s">
        <v>65</v>
      </c>
      <c r="M103" s="72">
        <v>80244171</v>
      </c>
      <c r="N103" s="53" t="s">
        <v>297</v>
      </c>
      <c r="O103" s="54"/>
      <c r="P103" s="55"/>
      <c r="Q103" s="56"/>
      <c r="R103" s="57">
        <v>1</v>
      </c>
      <c r="S103" s="54">
        <v>22000000</v>
      </c>
      <c r="T103" s="58">
        <v>22000000</v>
      </c>
      <c r="U103" s="59">
        <v>9716666</v>
      </c>
      <c r="V103" s="60">
        <v>43738</v>
      </c>
      <c r="W103" s="60">
        <v>43738</v>
      </c>
      <c r="X103" s="60">
        <v>43829</v>
      </c>
      <c r="Y103" s="46"/>
      <c r="Z103" s="46">
        <v>90</v>
      </c>
      <c r="AA103" s="61"/>
      <c r="AB103" s="45"/>
      <c r="AC103" s="45"/>
      <c r="AD103" s="45" t="s">
        <v>136</v>
      </c>
      <c r="AE103" s="45"/>
      <c r="AF103" s="62">
        <v>1</v>
      </c>
      <c r="AG103" s="63"/>
      <c r="AH103" s="64"/>
      <c r="AI103" s="65"/>
      <c r="AJ103" s="65"/>
      <c r="AK103" s="66"/>
      <c r="AL103" s="65"/>
      <c r="AM103" s="65"/>
    </row>
    <row r="104" spans="1:39" ht="27" customHeight="1" x14ac:dyDescent="0.25">
      <c r="A104" s="45">
        <v>81</v>
      </c>
      <c r="B104" s="46">
        <v>2019</v>
      </c>
      <c r="C104" s="47" t="s">
        <v>298</v>
      </c>
      <c r="D104" s="49" t="s">
        <v>60</v>
      </c>
      <c r="E104" s="47" t="s">
        <v>61</v>
      </c>
      <c r="F104" s="48" t="s">
        <v>62</v>
      </c>
      <c r="G104" s="73" t="s">
        <v>296</v>
      </c>
      <c r="H104" s="50" t="s">
        <v>64</v>
      </c>
      <c r="I104" s="51">
        <v>45</v>
      </c>
      <c r="J104" s="52" t="str">
        <f>IF(ISERROR(VLOOKUP(I104,#REF!,2,FALSE))," ",VLOOKUP(I104,#REF!,2,FALSE))</f>
        <v xml:space="preserve"> </v>
      </c>
      <c r="K104" s="52" t="str">
        <f>IF(ISERROR(VLOOKUP(I104,#REF!,3,FALSE))," ",VLOOKUP(I104,#REF!,3,FALSE))</f>
        <v xml:space="preserve"> </v>
      </c>
      <c r="L104" s="71" t="s">
        <v>65</v>
      </c>
      <c r="M104" s="74">
        <v>1022352684</v>
      </c>
      <c r="N104" s="53" t="s">
        <v>299</v>
      </c>
      <c r="O104" s="54">
        <v>44000000</v>
      </c>
      <c r="P104" s="55"/>
      <c r="Q104" s="56"/>
      <c r="R104" s="57"/>
      <c r="S104" s="54"/>
      <c r="T104" s="58">
        <f>+O104+Q104+S104</f>
        <v>44000000</v>
      </c>
      <c r="U104" s="59">
        <v>44000000</v>
      </c>
      <c r="V104" s="60">
        <v>43504</v>
      </c>
      <c r="W104" s="60">
        <v>43504</v>
      </c>
      <c r="X104" s="60">
        <v>43745</v>
      </c>
      <c r="Y104" s="46">
        <v>270</v>
      </c>
      <c r="Z104" s="46"/>
      <c r="AA104" s="61"/>
      <c r="AB104" s="45"/>
      <c r="AC104" s="45"/>
      <c r="AD104" s="45" t="s">
        <v>136</v>
      </c>
      <c r="AE104" s="45"/>
      <c r="AF104" s="62">
        <f>IF(ISERROR(U104/T104),"-",(U104/T104))</f>
        <v>1</v>
      </c>
      <c r="AG104" s="63"/>
      <c r="AH104" s="64"/>
      <c r="AI104" s="65"/>
      <c r="AJ104" s="65"/>
      <c r="AK104" s="66"/>
      <c r="AL104" s="65"/>
      <c r="AM104" s="65"/>
    </row>
    <row r="105" spans="1:39" ht="27" customHeight="1" x14ac:dyDescent="0.25">
      <c r="A105" s="45">
        <v>81</v>
      </c>
      <c r="B105" s="46">
        <v>2019</v>
      </c>
      <c r="C105" s="47" t="s">
        <v>298</v>
      </c>
      <c r="D105" s="49" t="s">
        <v>60</v>
      </c>
      <c r="E105" s="47" t="s">
        <v>61</v>
      </c>
      <c r="F105" s="48" t="s">
        <v>62</v>
      </c>
      <c r="G105" s="73" t="s">
        <v>296</v>
      </c>
      <c r="H105" s="50" t="s">
        <v>64</v>
      </c>
      <c r="I105" s="51">
        <v>45</v>
      </c>
      <c r="J105" s="52" t="s">
        <v>105</v>
      </c>
      <c r="K105" s="52" t="s">
        <v>106</v>
      </c>
      <c r="L105" s="71" t="s">
        <v>65</v>
      </c>
      <c r="M105" s="74">
        <v>1022352684</v>
      </c>
      <c r="N105" s="53" t="s">
        <v>299</v>
      </c>
      <c r="O105" s="54"/>
      <c r="P105" s="55"/>
      <c r="Q105" s="56"/>
      <c r="R105" s="57">
        <v>1</v>
      </c>
      <c r="S105" s="54">
        <v>16500000</v>
      </c>
      <c r="T105" s="58">
        <v>16500000</v>
      </c>
      <c r="U105" s="59">
        <v>5316667</v>
      </c>
      <c r="V105" s="60">
        <v>43738</v>
      </c>
      <c r="W105" s="60">
        <v>43738</v>
      </c>
      <c r="X105" s="60">
        <v>43829</v>
      </c>
      <c r="Y105" s="46"/>
      <c r="Z105" s="46">
        <v>90</v>
      </c>
      <c r="AA105" s="61"/>
      <c r="AB105" s="45"/>
      <c r="AC105" s="45"/>
      <c r="AD105" s="45" t="s">
        <v>136</v>
      </c>
      <c r="AE105" s="45"/>
      <c r="AF105" s="62">
        <v>1</v>
      </c>
      <c r="AG105" s="63"/>
      <c r="AH105" s="64"/>
      <c r="AI105" s="65"/>
      <c r="AJ105" s="65"/>
      <c r="AK105" s="66"/>
      <c r="AL105" s="65"/>
      <c r="AM105" s="65"/>
    </row>
    <row r="106" spans="1:39" ht="27" customHeight="1" x14ac:dyDescent="0.25">
      <c r="A106" s="45">
        <v>82</v>
      </c>
      <c r="B106" s="46">
        <v>2019</v>
      </c>
      <c r="C106" s="47" t="s">
        <v>300</v>
      </c>
      <c r="D106" s="49" t="s">
        <v>60</v>
      </c>
      <c r="E106" s="47" t="s">
        <v>61</v>
      </c>
      <c r="F106" s="48" t="s">
        <v>62</v>
      </c>
      <c r="G106" s="70" t="s">
        <v>301</v>
      </c>
      <c r="H106" s="50" t="s">
        <v>64</v>
      </c>
      <c r="I106" s="51">
        <v>45</v>
      </c>
      <c r="J106" s="52" t="str">
        <f>IF(ISERROR(VLOOKUP(I106,#REF!,2,FALSE))," ",VLOOKUP(I106,#REF!,2,FALSE))</f>
        <v xml:space="preserve"> </v>
      </c>
      <c r="K106" s="52" t="str">
        <f>IF(ISERROR(VLOOKUP(I106,#REF!,3,FALSE))," ",VLOOKUP(I106,#REF!,3,FALSE))</f>
        <v xml:space="preserve"> </v>
      </c>
      <c r="L106" s="71" t="s">
        <v>65</v>
      </c>
      <c r="M106" s="75">
        <v>1015420424</v>
      </c>
      <c r="N106" s="53" t="s">
        <v>302</v>
      </c>
      <c r="O106" s="54">
        <v>57500000</v>
      </c>
      <c r="P106" s="55"/>
      <c r="Q106" s="56"/>
      <c r="R106" s="57"/>
      <c r="S106" s="54"/>
      <c r="T106" s="58">
        <f t="shared" ref="T106:T130" si="10">+O106+Q106+S106</f>
        <v>57500000</v>
      </c>
      <c r="U106" s="59">
        <v>48833333</v>
      </c>
      <c r="V106" s="60">
        <v>43504</v>
      </c>
      <c r="W106" s="60">
        <v>43507</v>
      </c>
      <c r="X106" s="60">
        <v>43852</v>
      </c>
      <c r="Y106" s="46">
        <v>225</v>
      </c>
      <c r="Z106" s="46"/>
      <c r="AA106" s="61"/>
      <c r="AB106" s="45"/>
      <c r="AC106" s="45" t="s">
        <v>67</v>
      </c>
      <c r="AD106" s="45"/>
      <c r="AE106" s="45"/>
      <c r="AF106" s="62">
        <f t="shared" ref="AF106:AF130" si="11">IF(ISERROR(U106/T106),"-",(U106/T106))</f>
        <v>0.84927535652173913</v>
      </c>
      <c r="AG106" s="63"/>
      <c r="AH106" s="64"/>
      <c r="AI106" s="65"/>
      <c r="AJ106" s="65"/>
      <c r="AK106" s="66"/>
      <c r="AL106" s="65"/>
      <c r="AM106" s="65"/>
    </row>
    <row r="107" spans="1:39" ht="27" customHeight="1" x14ac:dyDescent="0.25">
      <c r="A107" s="45">
        <v>83</v>
      </c>
      <c r="B107" s="46">
        <v>2019</v>
      </c>
      <c r="C107" s="47" t="s">
        <v>303</v>
      </c>
      <c r="D107" s="49" t="s">
        <v>60</v>
      </c>
      <c r="E107" s="47" t="s">
        <v>61</v>
      </c>
      <c r="F107" s="48" t="s">
        <v>62</v>
      </c>
      <c r="G107" s="70" t="s">
        <v>304</v>
      </c>
      <c r="H107" s="50" t="s">
        <v>64</v>
      </c>
      <c r="I107" s="51">
        <v>45</v>
      </c>
      <c r="J107" s="52" t="str">
        <f>IF(ISERROR(VLOOKUP(I107,#REF!,2,FALSE))," ",VLOOKUP(I107,#REF!,2,FALSE))</f>
        <v xml:space="preserve"> </v>
      </c>
      <c r="K107" s="52" t="str">
        <f>IF(ISERROR(VLOOKUP(I107,#REF!,3,FALSE))," ",VLOOKUP(I107,#REF!,3,FALSE))</f>
        <v xml:space="preserve"> </v>
      </c>
      <c r="L107" s="71" t="s">
        <v>65</v>
      </c>
      <c r="M107" s="72">
        <v>1031145354</v>
      </c>
      <c r="N107" s="53" t="s">
        <v>305</v>
      </c>
      <c r="O107" s="54">
        <v>26450000</v>
      </c>
      <c r="P107" s="55"/>
      <c r="Q107" s="56"/>
      <c r="R107" s="57"/>
      <c r="S107" s="54"/>
      <c r="T107" s="58">
        <f t="shared" si="10"/>
        <v>26450000</v>
      </c>
      <c r="U107" s="59">
        <v>22463333</v>
      </c>
      <c r="V107" s="60">
        <v>43503</v>
      </c>
      <c r="W107" s="60">
        <v>43504</v>
      </c>
      <c r="X107" s="60">
        <v>43852</v>
      </c>
      <c r="Y107" s="46">
        <v>330</v>
      </c>
      <c r="Z107" s="46"/>
      <c r="AA107" s="61"/>
      <c r="AB107" s="45"/>
      <c r="AC107" s="45" t="s">
        <v>67</v>
      </c>
      <c r="AD107" s="45"/>
      <c r="AE107" s="45"/>
      <c r="AF107" s="62">
        <f t="shared" si="11"/>
        <v>0.84927534971644614</v>
      </c>
      <c r="AG107" s="63"/>
      <c r="AH107" s="64"/>
      <c r="AI107" s="65"/>
      <c r="AJ107" s="65"/>
      <c r="AK107" s="66"/>
      <c r="AL107" s="65"/>
      <c r="AM107" s="65"/>
    </row>
    <row r="108" spans="1:39" ht="27" customHeight="1" x14ac:dyDescent="0.25">
      <c r="A108" s="45">
        <v>84</v>
      </c>
      <c r="B108" s="46">
        <v>2019</v>
      </c>
      <c r="C108" s="47" t="s">
        <v>306</v>
      </c>
      <c r="D108" s="49" t="s">
        <v>60</v>
      </c>
      <c r="E108" s="47" t="s">
        <v>61</v>
      </c>
      <c r="F108" s="48" t="s">
        <v>62</v>
      </c>
      <c r="G108" s="70" t="s">
        <v>304</v>
      </c>
      <c r="H108" s="50" t="s">
        <v>64</v>
      </c>
      <c r="I108" s="51">
        <v>45</v>
      </c>
      <c r="J108" s="52" t="str">
        <f>IF(ISERROR(VLOOKUP(I108,#REF!,2,FALSE))," ",VLOOKUP(I108,#REF!,2,FALSE))</f>
        <v xml:space="preserve"> </v>
      </c>
      <c r="K108" s="52" t="str">
        <f>IF(ISERROR(VLOOKUP(I108,#REF!,3,FALSE))," ",VLOOKUP(I108,#REF!,3,FALSE))</f>
        <v xml:space="preserve"> </v>
      </c>
      <c r="L108" s="71" t="s">
        <v>65</v>
      </c>
      <c r="M108" s="72">
        <v>79255317</v>
      </c>
      <c r="N108" s="53" t="s">
        <v>307</v>
      </c>
      <c r="O108" s="54">
        <v>26450000</v>
      </c>
      <c r="P108" s="55"/>
      <c r="Q108" s="56"/>
      <c r="R108" s="57"/>
      <c r="S108" s="54"/>
      <c r="T108" s="58">
        <f t="shared" si="10"/>
        <v>26450000</v>
      </c>
      <c r="U108" s="59">
        <v>22463333</v>
      </c>
      <c r="V108" s="60">
        <v>43503</v>
      </c>
      <c r="W108" s="60">
        <v>43504</v>
      </c>
      <c r="X108" s="60">
        <v>43852</v>
      </c>
      <c r="Y108" s="46">
        <v>330</v>
      </c>
      <c r="Z108" s="46">
        <v>30</v>
      </c>
      <c r="AA108" s="61"/>
      <c r="AB108" s="45"/>
      <c r="AC108" s="45" t="s">
        <v>67</v>
      </c>
      <c r="AD108" s="45"/>
      <c r="AE108" s="45"/>
      <c r="AF108" s="62">
        <f t="shared" si="11"/>
        <v>0.84927534971644614</v>
      </c>
      <c r="AG108" s="63"/>
      <c r="AH108" s="64"/>
      <c r="AI108" s="65"/>
      <c r="AJ108" s="65"/>
      <c r="AK108" s="66"/>
      <c r="AL108" s="65"/>
      <c r="AM108" s="65"/>
    </row>
    <row r="109" spans="1:39" ht="27" customHeight="1" x14ac:dyDescent="0.25">
      <c r="A109" s="45">
        <v>85</v>
      </c>
      <c r="B109" s="46">
        <v>2019</v>
      </c>
      <c r="C109" s="47" t="s">
        <v>308</v>
      </c>
      <c r="D109" s="49" t="s">
        <v>60</v>
      </c>
      <c r="E109" s="47" t="s">
        <v>61</v>
      </c>
      <c r="F109" s="48" t="s">
        <v>62</v>
      </c>
      <c r="G109" s="70" t="s">
        <v>304</v>
      </c>
      <c r="H109" s="50" t="s">
        <v>64</v>
      </c>
      <c r="I109" s="51">
        <v>45</v>
      </c>
      <c r="J109" s="52" t="str">
        <f>IF(ISERROR(VLOOKUP(I109,#REF!,2,FALSE))," ",VLOOKUP(I109,#REF!,2,FALSE))</f>
        <v xml:space="preserve"> </v>
      </c>
      <c r="K109" s="52" t="str">
        <f>IF(ISERROR(VLOOKUP(I109,#REF!,3,FALSE))," ",VLOOKUP(I109,#REF!,3,FALSE))</f>
        <v xml:space="preserve"> </v>
      </c>
      <c r="L109" s="71" t="s">
        <v>65</v>
      </c>
      <c r="M109" s="75">
        <v>52045401</v>
      </c>
      <c r="N109" s="53" t="s">
        <v>309</v>
      </c>
      <c r="O109" s="54">
        <v>26450000</v>
      </c>
      <c r="P109" s="55"/>
      <c r="Q109" s="56"/>
      <c r="R109" s="57"/>
      <c r="S109" s="54"/>
      <c r="T109" s="58">
        <f t="shared" si="10"/>
        <v>26450000</v>
      </c>
      <c r="U109" s="59">
        <v>21926667</v>
      </c>
      <c r="V109" s="60">
        <v>43503</v>
      </c>
      <c r="W109" s="60">
        <v>43511</v>
      </c>
      <c r="X109" s="60">
        <v>43859</v>
      </c>
      <c r="Y109" s="46">
        <v>330</v>
      </c>
      <c r="Z109" s="46"/>
      <c r="AA109" s="61"/>
      <c r="AB109" s="45"/>
      <c r="AC109" s="45" t="s">
        <v>67</v>
      </c>
      <c r="AD109" s="45"/>
      <c r="AE109" s="45"/>
      <c r="AF109" s="62">
        <f t="shared" si="11"/>
        <v>0.82898551984877122</v>
      </c>
      <c r="AG109" s="63"/>
      <c r="AH109" s="64"/>
      <c r="AI109" s="65"/>
      <c r="AJ109" s="65"/>
      <c r="AK109" s="66"/>
      <c r="AL109" s="65"/>
      <c r="AM109" s="65"/>
    </row>
    <row r="110" spans="1:39" ht="27" customHeight="1" x14ac:dyDescent="0.25">
      <c r="A110" s="45">
        <v>86</v>
      </c>
      <c r="B110" s="46">
        <v>2019</v>
      </c>
      <c r="C110" s="47" t="s">
        <v>310</v>
      </c>
      <c r="D110" s="49" t="s">
        <v>60</v>
      </c>
      <c r="E110" s="47" t="s">
        <v>61</v>
      </c>
      <c r="F110" s="48" t="s">
        <v>62</v>
      </c>
      <c r="G110" s="70" t="s">
        <v>304</v>
      </c>
      <c r="H110" s="50" t="s">
        <v>64</v>
      </c>
      <c r="I110" s="51">
        <v>45</v>
      </c>
      <c r="J110" s="52" t="str">
        <f>IF(ISERROR(VLOOKUP(I110,#REF!,2,FALSE))," ",VLOOKUP(I110,#REF!,2,FALSE))</f>
        <v xml:space="preserve"> </v>
      </c>
      <c r="K110" s="52" t="str">
        <f>IF(ISERROR(VLOOKUP(I110,#REF!,3,FALSE))," ",VLOOKUP(I110,#REF!,3,FALSE))</f>
        <v xml:space="preserve"> </v>
      </c>
      <c r="L110" s="71" t="s">
        <v>65</v>
      </c>
      <c r="M110" s="72">
        <v>79614766</v>
      </c>
      <c r="N110" s="53" t="s">
        <v>311</v>
      </c>
      <c r="O110" s="54">
        <v>26450000</v>
      </c>
      <c r="P110" s="55"/>
      <c r="Q110" s="56"/>
      <c r="R110" s="57"/>
      <c r="S110" s="54"/>
      <c r="T110" s="58">
        <f t="shared" si="10"/>
        <v>26450000</v>
      </c>
      <c r="U110" s="59">
        <v>22463333</v>
      </c>
      <c r="V110" s="60">
        <v>43558</v>
      </c>
      <c r="W110" s="60">
        <v>43504</v>
      </c>
      <c r="X110" s="60">
        <v>43852</v>
      </c>
      <c r="Y110" s="46">
        <v>330</v>
      </c>
      <c r="Z110" s="46"/>
      <c r="AA110" s="61"/>
      <c r="AB110" s="45"/>
      <c r="AC110" s="45" t="s">
        <v>67</v>
      </c>
      <c r="AD110" s="45"/>
      <c r="AE110" s="45"/>
      <c r="AF110" s="62">
        <f t="shared" si="11"/>
        <v>0.84927534971644614</v>
      </c>
      <c r="AG110" s="63"/>
      <c r="AH110" s="64"/>
      <c r="AI110" s="65"/>
      <c r="AJ110" s="65"/>
      <c r="AK110" s="66"/>
      <c r="AL110" s="65"/>
      <c r="AM110" s="65"/>
    </row>
    <row r="111" spans="1:39" ht="27" customHeight="1" x14ac:dyDescent="0.25">
      <c r="A111" s="45">
        <v>87</v>
      </c>
      <c r="B111" s="46">
        <v>2019</v>
      </c>
      <c r="C111" s="47" t="s">
        <v>312</v>
      </c>
      <c r="D111" s="49" t="s">
        <v>60</v>
      </c>
      <c r="E111" s="47" t="s">
        <v>61</v>
      </c>
      <c r="F111" s="48" t="s">
        <v>62</v>
      </c>
      <c r="G111" s="69" t="s">
        <v>313</v>
      </c>
      <c r="H111" s="50" t="s">
        <v>64</v>
      </c>
      <c r="I111" s="51">
        <v>45</v>
      </c>
      <c r="J111" s="52" t="str">
        <f>IF(ISERROR(VLOOKUP(I111,#REF!,2,FALSE))," ",VLOOKUP(I111,#REF!,2,FALSE))</f>
        <v xml:space="preserve"> </v>
      </c>
      <c r="K111" s="52" t="str">
        <f>IF(ISERROR(VLOOKUP(I111,#REF!,3,FALSE))," ",VLOOKUP(I111,#REF!,3,FALSE))</f>
        <v xml:space="preserve"> </v>
      </c>
      <c r="L111" s="71" t="s">
        <v>65</v>
      </c>
      <c r="M111" s="75">
        <v>79981365</v>
      </c>
      <c r="N111" s="53" t="s">
        <v>314</v>
      </c>
      <c r="O111" s="54">
        <v>71300000</v>
      </c>
      <c r="P111" s="55"/>
      <c r="Q111" s="56"/>
      <c r="R111" s="57"/>
      <c r="S111" s="54"/>
      <c r="T111" s="58">
        <f t="shared" si="10"/>
        <v>71300000</v>
      </c>
      <c r="U111" s="59">
        <v>58900000</v>
      </c>
      <c r="V111" s="60">
        <v>43503</v>
      </c>
      <c r="W111" s="60">
        <v>43510</v>
      </c>
      <c r="X111" s="60">
        <v>43859</v>
      </c>
      <c r="Y111" s="46">
        <v>330</v>
      </c>
      <c r="Z111" s="46"/>
      <c r="AA111" s="61"/>
      <c r="AB111" s="45"/>
      <c r="AC111" s="45" t="s">
        <v>67</v>
      </c>
      <c r="AD111" s="45"/>
      <c r="AE111" s="45"/>
      <c r="AF111" s="62">
        <f t="shared" si="11"/>
        <v>0.82608695652173914</v>
      </c>
      <c r="AG111" s="63"/>
      <c r="AH111" s="64"/>
      <c r="AI111" s="65"/>
      <c r="AJ111" s="65"/>
      <c r="AK111" s="66"/>
      <c r="AL111" s="65"/>
      <c r="AM111" s="65"/>
    </row>
    <row r="112" spans="1:39" ht="27" customHeight="1" x14ac:dyDescent="0.25">
      <c r="A112" s="45">
        <v>88</v>
      </c>
      <c r="B112" s="46">
        <v>2019</v>
      </c>
      <c r="C112" s="47" t="s">
        <v>315</v>
      </c>
      <c r="D112" s="49" t="s">
        <v>60</v>
      </c>
      <c r="E112" s="47" t="s">
        <v>61</v>
      </c>
      <c r="F112" s="48" t="s">
        <v>62</v>
      </c>
      <c r="G112" s="69" t="s">
        <v>293</v>
      </c>
      <c r="H112" s="50" t="s">
        <v>64</v>
      </c>
      <c r="I112" s="51">
        <v>45</v>
      </c>
      <c r="J112" s="52" t="str">
        <f>IF(ISERROR(VLOOKUP(I112,#REF!,2,FALSE))," ",VLOOKUP(I112,#REF!,2,FALSE))</f>
        <v xml:space="preserve"> </v>
      </c>
      <c r="K112" s="52" t="str">
        <f>IF(ISERROR(VLOOKUP(I112,#REF!,3,FALSE))," ",VLOOKUP(I112,#REF!,3,FALSE))</f>
        <v xml:space="preserve"> </v>
      </c>
      <c r="L112" s="71" t="s">
        <v>65</v>
      </c>
      <c r="M112" s="75">
        <v>1098644994</v>
      </c>
      <c r="N112" s="53" t="s">
        <v>316</v>
      </c>
      <c r="O112" s="54">
        <v>63250000</v>
      </c>
      <c r="P112" s="55"/>
      <c r="Q112" s="56"/>
      <c r="R112" s="57"/>
      <c r="S112" s="54"/>
      <c r="T112" s="58">
        <f t="shared" si="10"/>
        <v>63250000</v>
      </c>
      <c r="U112" s="59">
        <v>52433333</v>
      </c>
      <c r="V112" s="60">
        <v>43503</v>
      </c>
      <c r="W112" s="60">
        <v>43511</v>
      </c>
      <c r="X112" s="60">
        <v>43859</v>
      </c>
      <c r="Y112" s="46">
        <v>360</v>
      </c>
      <c r="Z112" s="46"/>
      <c r="AA112" s="61"/>
      <c r="AB112" s="45"/>
      <c r="AC112" s="45" t="s">
        <v>67</v>
      </c>
      <c r="AD112" s="45"/>
      <c r="AE112" s="45"/>
      <c r="AF112" s="62">
        <f t="shared" si="11"/>
        <v>0.82898550197628462</v>
      </c>
      <c r="AG112" s="63"/>
      <c r="AH112" s="64"/>
      <c r="AI112" s="65"/>
      <c r="AJ112" s="65"/>
      <c r="AK112" s="66"/>
      <c r="AL112" s="65"/>
      <c r="AM112" s="65"/>
    </row>
    <row r="113" spans="1:39" ht="27" customHeight="1" x14ac:dyDescent="0.25">
      <c r="A113" s="45">
        <v>89</v>
      </c>
      <c r="B113" s="46">
        <v>2019</v>
      </c>
      <c r="C113" s="47" t="s">
        <v>317</v>
      </c>
      <c r="D113" s="49" t="s">
        <v>60</v>
      </c>
      <c r="E113" s="47" t="s">
        <v>61</v>
      </c>
      <c r="F113" s="48" t="s">
        <v>62</v>
      </c>
      <c r="G113" s="70" t="s">
        <v>318</v>
      </c>
      <c r="H113" s="50" t="s">
        <v>64</v>
      </c>
      <c r="I113" s="51">
        <v>45</v>
      </c>
      <c r="J113" s="52" t="str">
        <f>IF(ISERROR(VLOOKUP(I113,#REF!,2,FALSE))," ",VLOOKUP(I113,#REF!,2,FALSE))</f>
        <v xml:space="preserve"> </v>
      </c>
      <c r="K113" s="52" t="str">
        <f>IF(ISERROR(VLOOKUP(I113,#REF!,3,FALSE))," ",VLOOKUP(I113,#REF!,3,FALSE))</f>
        <v xml:space="preserve"> </v>
      </c>
      <c r="L113" s="71" t="s">
        <v>65</v>
      </c>
      <c r="M113" s="75">
        <v>1014208258</v>
      </c>
      <c r="N113" s="53" t="s">
        <v>319</v>
      </c>
      <c r="O113" s="54">
        <v>26450000</v>
      </c>
      <c r="P113" s="55"/>
      <c r="Q113" s="56"/>
      <c r="R113" s="57"/>
      <c r="S113" s="54"/>
      <c r="T113" s="58">
        <f t="shared" si="10"/>
        <v>26450000</v>
      </c>
      <c r="U113" s="59">
        <v>21926667</v>
      </c>
      <c r="V113" s="60">
        <v>43503</v>
      </c>
      <c r="W113" s="60">
        <v>43510</v>
      </c>
      <c r="X113" s="60">
        <v>43859</v>
      </c>
      <c r="Y113" s="46">
        <v>240</v>
      </c>
      <c r="Z113" s="46"/>
      <c r="AA113" s="61"/>
      <c r="AB113" s="45"/>
      <c r="AC113" s="45" t="s">
        <v>67</v>
      </c>
      <c r="AD113" s="45"/>
      <c r="AE113" s="45"/>
      <c r="AF113" s="62">
        <f t="shared" si="11"/>
        <v>0.82898551984877122</v>
      </c>
      <c r="AG113" s="63"/>
      <c r="AH113" s="64"/>
      <c r="AI113" s="65"/>
      <c r="AJ113" s="65"/>
      <c r="AK113" s="66"/>
      <c r="AL113" s="65"/>
      <c r="AM113" s="65"/>
    </row>
    <row r="114" spans="1:39" ht="27" customHeight="1" x14ac:dyDescent="0.25">
      <c r="A114" s="45">
        <v>90</v>
      </c>
      <c r="B114" s="46">
        <v>2019</v>
      </c>
      <c r="C114" s="47" t="s">
        <v>320</v>
      </c>
      <c r="D114" s="49" t="s">
        <v>60</v>
      </c>
      <c r="E114" s="47" t="s">
        <v>61</v>
      </c>
      <c r="F114" s="48" t="s">
        <v>62</v>
      </c>
      <c r="G114" s="70" t="s">
        <v>318</v>
      </c>
      <c r="H114" s="50" t="s">
        <v>64</v>
      </c>
      <c r="I114" s="51">
        <v>45</v>
      </c>
      <c r="J114" s="52" t="str">
        <f>IF(ISERROR(VLOOKUP(I114,#REF!,2,FALSE))," ",VLOOKUP(I114,#REF!,2,FALSE))</f>
        <v xml:space="preserve"> </v>
      </c>
      <c r="K114" s="52" t="str">
        <f>IF(ISERROR(VLOOKUP(I114,#REF!,3,FALSE))," ",VLOOKUP(I114,#REF!,3,FALSE))</f>
        <v xml:space="preserve"> </v>
      </c>
      <c r="L114" s="71" t="s">
        <v>65</v>
      </c>
      <c r="M114" s="75">
        <v>51895681</v>
      </c>
      <c r="N114" s="53" t="s">
        <v>321</v>
      </c>
      <c r="O114" s="54">
        <v>26450000</v>
      </c>
      <c r="P114" s="55"/>
      <c r="Q114" s="56"/>
      <c r="R114" s="57"/>
      <c r="S114" s="54"/>
      <c r="T114" s="58">
        <f t="shared" si="10"/>
        <v>26450000</v>
      </c>
      <c r="U114" s="59">
        <v>21926667</v>
      </c>
      <c r="V114" s="60">
        <v>43503</v>
      </c>
      <c r="W114" s="60">
        <v>43510</v>
      </c>
      <c r="X114" s="60">
        <v>43859</v>
      </c>
      <c r="Y114" s="46">
        <v>330</v>
      </c>
      <c r="Z114" s="46"/>
      <c r="AA114" s="61"/>
      <c r="AB114" s="45"/>
      <c r="AC114" s="45" t="s">
        <v>67</v>
      </c>
      <c r="AD114" s="45"/>
      <c r="AE114" s="45"/>
      <c r="AF114" s="62">
        <f t="shared" si="11"/>
        <v>0.82898551984877122</v>
      </c>
      <c r="AG114" s="63"/>
      <c r="AH114" s="64"/>
      <c r="AI114" s="65"/>
      <c r="AJ114" s="65"/>
      <c r="AK114" s="66"/>
      <c r="AL114" s="65"/>
      <c r="AM114" s="65"/>
    </row>
    <row r="115" spans="1:39" ht="27" customHeight="1" x14ac:dyDescent="0.25">
      <c r="A115" s="45">
        <v>91</v>
      </c>
      <c r="B115" s="46">
        <v>2019</v>
      </c>
      <c r="C115" s="47" t="s">
        <v>322</v>
      </c>
      <c r="D115" s="49" t="s">
        <v>60</v>
      </c>
      <c r="E115" s="47" t="s">
        <v>61</v>
      </c>
      <c r="F115" s="48" t="s">
        <v>62</v>
      </c>
      <c r="G115" s="70" t="s">
        <v>318</v>
      </c>
      <c r="H115" s="50" t="s">
        <v>64</v>
      </c>
      <c r="I115" s="51">
        <v>45</v>
      </c>
      <c r="J115" s="52" t="str">
        <f>IF(ISERROR(VLOOKUP(I115,#REF!,2,FALSE))," ",VLOOKUP(I115,#REF!,2,FALSE))</f>
        <v xml:space="preserve"> </v>
      </c>
      <c r="K115" s="52" t="str">
        <f>IF(ISERROR(VLOOKUP(I115,#REF!,3,FALSE))," ",VLOOKUP(I115,#REF!,3,FALSE))</f>
        <v xml:space="preserve"> </v>
      </c>
      <c r="L115" s="71" t="s">
        <v>65</v>
      </c>
      <c r="M115" s="75">
        <v>1022408312</v>
      </c>
      <c r="N115" s="53" t="s">
        <v>323</v>
      </c>
      <c r="O115" s="54">
        <v>26450000</v>
      </c>
      <c r="P115" s="55"/>
      <c r="Q115" s="56"/>
      <c r="R115" s="57"/>
      <c r="S115" s="54"/>
      <c r="T115" s="58">
        <f t="shared" si="10"/>
        <v>26450000</v>
      </c>
      <c r="U115" s="59">
        <v>21926667</v>
      </c>
      <c r="V115" s="60">
        <v>43502</v>
      </c>
      <c r="W115" s="60">
        <v>43510</v>
      </c>
      <c r="X115" s="60">
        <v>43859</v>
      </c>
      <c r="Y115" s="46">
        <v>240</v>
      </c>
      <c r="Z115" s="46"/>
      <c r="AA115" s="61"/>
      <c r="AB115" s="45"/>
      <c r="AC115" s="45" t="s">
        <v>67</v>
      </c>
      <c r="AD115" s="45"/>
      <c r="AE115" s="45"/>
      <c r="AF115" s="62">
        <f t="shared" si="11"/>
        <v>0.82898551984877122</v>
      </c>
      <c r="AG115" s="63"/>
      <c r="AH115" s="64"/>
      <c r="AI115" s="65"/>
      <c r="AJ115" s="65"/>
      <c r="AK115" s="66"/>
      <c r="AL115" s="65"/>
      <c r="AM115" s="65"/>
    </row>
    <row r="116" spans="1:39" ht="27" customHeight="1" x14ac:dyDescent="0.25">
      <c r="A116" s="45">
        <v>92</v>
      </c>
      <c r="B116" s="46">
        <v>2019</v>
      </c>
      <c r="C116" s="47" t="s">
        <v>324</v>
      </c>
      <c r="D116" s="49" t="s">
        <v>60</v>
      </c>
      <c r="E116" s="47" t="s">
        <v>61</v>
      </c>
      <c r="F116" s="48" t="s">
        <v>62</v>
      </c>
      <c r="G116" s="70" t="s">
        <v>325</v>
      </c>
      <c r="H116" s="50" t="s">
        <v>64</v>
      </c>
      <c r="I116" s="51">
        <v>45</v>
      </c>
      <c r="J116" s="52" t="str">
        <f>IF(ISERROR(VLOOKUP(I116,#REF!,2,FALSE))," ",VLOOKUP(I116,#REF!,2,FALSE))</f>
        <v xml:space="preserve"> </v>
      </c>
      <c r="K116" s="52" t="str">
        <f>IF(ISERROR(VLOOKUP(I116,#REF!,3,FALSE))," ",VLOOKUP(I116,#REF!,3,FALSE))</f>
        <v xml:space="preserve"> </v>
      </c>
      <c r="L116" s="71" t="s">
        <v>65</v>
      </c>
      <c r="M116" s="75">
        <v>1026269831</v>
      </c>
      <c r="N116" s="53" t="s">
        <v>326</v>
      </c>
      <c r="O116" s="54">
        <v>77050000</v>
      </c>
      <c r="P116" s="55"/>
      <c r="Q116" s="56"/>
      <c r="R116" s="57"/>
      <c r="S116" s="54"/>
      <c r="T116" s="58">
        <f t="shared" si="10"/>
        <v>77050000</v>
      </c>
      <c r="U116" s="59">
        <v>58736667</v>
      </c>
      <c r="V116" s="60">
        <v>43509</v>
      </c>
      <c r="W116" s="60">
        <v>43525</v>
      </c>
      <c r="X116" s="60">
        <v>43876</v>
      </c>
      <c r="Y116" s="46">
        <v>360</v>
      </c>
      <c r="Z116" s="46"/>
      <c r="AA116" s="61"/>
      <c r="AB116" s="45"/>
      <c r="AC116" s="45" t="s">
        <v>67</v>
      </c>
      <c r="AD116" s="45"/>
      <c r="AE116" s="45"/>
      <c r="AF116" s="62">
        <f t="shared" si="11"/>
        <v>0.76231884490590529</v>
      </c>
      <c r="AG116" s="63"/>
      <c r="AH116" s="64"/>
      <c r="AI116" s="65"/>
      <c r="AJ116" s="65"/>
      <c r="AK116" s="66"/>
      <c r="AL116" s="65"/>
      <c r="AM116" s="65"/>
    </row>
    <row r="117" spans="1:39" ht="27" customHeight="1" x14ac:dyDescent="0.25">
      <c r="A117" s="45">
        <v>93</v>
      </c>
      <c r="B117" s="46">
        <v>2019</v>
      </c>
      <c r="C117" s="47" t="s">
        <v>327</v>
      </c>
      <c r="D117" s="49" t="s">
        <v>60</v>
      </c>
      <c r="E117" s="47" t="s">
        <v>61</v>
      </c>
      <c r="F117" s="48" t="s">
        <v>62</v>
      </c>
      <c r="G117" s="70" t="s">
        <v>328</v>
      </c>
      <c r="H117" s="50" t="s">
        <v>64</v>
      </c>
      <c r="I117" s="51">
        <v>45</v>
      </c>
      <c r="J117" s="52" t="str">
        <f>IF(ISERROR(VLOOKUP(I117,#REF!,2,FALSE))," ",VLOOKUP(I117,#REF!,2,FALSE))</f>
        <v xml:space="preserve"> </v>
      </c>
      <c r="K117" s="52" t="str">
        <f>IF(ISERROR(VLOOKUP(I117,#REF!,3,FALSE))," ",VLOOKUP(I117,#REF!,3,FALSE))</f>
        <v xml:space="preserve"> </v>
      </c>
      <c r="L117" s="71" t="s">
        <v>65</v>
      </c>
      <c r="M117" s="75">
        <v>1033748607</v>
      </c>
      <c r="N117" s="53" t="s">
        <v>329</v>
      </c>
      <c r="O117" s="54">
        <v>48300000</v>
      </c>
      <c r="P117" s="55"/>
      <c r="Q117" s="56"/>
      <c r="R117" s="57"/>
      <c r="S117" s="54"/>
      <c r="T117" s="58">
        <f t="shared" si="10"/>
        <v>48300000</v>
      </c>
      <c r="U117" s="59">
        <v>37800000</v>
      </c>
      <c r="V117" s="60">
        <v>43503</v>
      </c>
      <c r="W117" s="60">
        <v>43525</v>
      </c>
      <c r="X117" s="60">
        <v>43876</v>
      </c>
      <c r="Y117" s="46">
        <v>540</v>
      </c>
      <c r="Z117" s="46"/>
      <c r="AA117" s="61"/>
      <c r="AB117" s="45"/>
      <c r="AC117" s="45" t="s">
        <v>67</v>
      </c>
      <c r="AD117" s="45"/>
      <c r="AE117" s="45"/>
      <c r="AF117" s="62">
        <f t="shared" si="11"/>
        <v>0.78260869565217395</v>
      </c>
      <c r="AG117" s="63"/>
      <c r="AH117" s="64"/>
      <c r="AI117" s="65"/>
      <c r="AJ117" s="65"/>
      <c r="AK117" s="66"/>
      <c r="AL117" s="65"/>
      <c r="AM117" s="65"/>
    </row>
    <row r="118" spans="1:39" ht="27" customHeight="1" x14ac:dyDescent="0.25">
      <c r="A118" s="45">
        <v>94</v>
      </c>
      <c r="B118" s="46">
        <v>2019</v>
      </c>
      <c r="C118" s="47" t="s">
        <v>330</v>
      </c>
      <c r="D118" s="49" t="s">
        <v>60</v>
      </c>
      <c r="E118" s="47" t="s">
        <v>61</v>
      </c>
      <c r="F118" s="48" t="s">
        <v>62</v>
      </c>
      <c r="G118" s="67" t="s">
        <v>331</v>
      </c>
      <c r="H118" s="50" t="s">
        <v>64</v>
      </c>
      <c r="I118" s="51">
        <v>3</v>
      </c>
      <c r="J118" s="52" t="str">
        <f>IF(ISERROR(VLOOKUP(I118,#REF!,2,FALSE))," ",VLOOKUP(I118,#REF!,2,FALSE))</f>
        <v xml:space="preserve"> </v>
      </c>
      <c r="K118" s="52" t="str">
        <f>IF(ISERROR(VLOOKUP(I118,#REF!,3,FALSE))," ",VLOOKUP(I118,#REF!,3,FALSE))</f>
        <v xml:space="preserve"> </v>
      </c>
      <c r="L118" s="3" t="s">
        <v>287</v>
      </c>
      <c r="M118" s="45">
        <v>52518880</v>
      </c>
      <c r="N118" s="53" t="s">
        <v>332</v>
      </c>
      <c r="O118" s="54">
        <v>52900000</v>
      </c>
      <c r="P118" s="55"/>
      <c r="Q118" s="56"/>
      <c r="R118" s="57"/>
      <c r="S118" s="54"/>
      <c r="T118" s="58">
        <f t="shared" si="10"/>
        <v>52900000</v>
      </c>
      <c r="U118" s="59">
        <v>43853333</v>
      </c>
      <c r="V118" s="60">
        <v>43510</v>
      </c>
      <c r="W118" s="60">
        <v>43494</v>
      </c>
      <c r="X118" s="60">
        <v>43859</v>
      </c>
      <c r="Y118" s="46">
        <v>219</v>
      </c>
      <c r="Z118" s="46"/>
      <c r="AA118" s="61"/>
      <c r="AB118" s="45"/>
      <c r="AC118" s="45" t="s">
        <v>67</v>
      </c>
      <c r="AD118" s="45"/>
      <c r="AE118" s="45"/>
      <c r="AF118" s="62">
        <f t="shared" si="11"/>
        <v>0.82898550094517953</v>
      </c>
      <c r="AG118" s="63"/>
      <c r="AH118" s="64"/>
      <c r="AI118" s="65"/>
      <c r="AJ118" s="65"/>
      <c r="AK118" s="66"/>
      <c r="AL118" s="65"/>
      <c r="AM118" s="65"/>
    </row>
    <row r="119" spans="1:39" ht="27" customHeight="1" x14ac:dyDescent="0.25">
      <c r="A119" s="45">
        <v>95</v>
      </c>
      <c r="B119" s="46">
        <v>2019</v>
      </c>
      <c r="C119" s="47" t="s">
        <v>333</v>
      </c>
      <c r="D119" s="49" t="s">
        <v>60</v>
      </c>
      <c r="E119" s="47" t="s">
        <v>61</v>
      </c>
      <c r="F119" s="48" t="s">
        <v>62</v>
      </c>
      <c r="G119" s="67" t="s">
        <v>334</v>
      </c>
      <c r="H119" s="50" t="s">
        <v>64</v>
      </c>
      <c r="I119" s="51">
        <v>3</v>
      </c>
      <c r="J119" s="52" t="str">
        <f>IF(ISERROR(VLOOKUP(I119,#REF!,2,FALSE))," ",VLOOKUP(I119,#REF!,2,FALSE))</f>
        <v xml:space="preserve"> </v>
      </c>
      <c r="K119" s="52" t="str">
        <f>IF(ISERROR(VLOOKUP(I119,#REF!,3,FALSE))," ",VLOOKUP(I119,#REF!,3,FALSE))</f>
        <v xml:space="preserve"> </v>
      </c>
      <c r="L119" s="3" t="s">
        <v>287</v>
      </c>
      <c r="M119" s="45">
        <v>1024472663</v>
      </c>
      <c r="N119" s="53" t="s">
        <v>335</v>
      </c>
      <c r="O119" s="54">
        <v>48400000</v>
      </c>
      <c r="P119" s="55"/>
      <c r="Q119" s="56"/>
      <c r="R119" s="57"/>
      <c r="S119" s="54"/>
      <c r="T119" s="58">
        <f t="shared" si="10"/>
        <v>48400000</v>
      </c>
      <c r="U119" s="59">
        <v>41946667</v>
      </c>
      <c r="V119" s="60">
        <v>43510</v>
      </c>
      <c r="W119" s="60">
        <v>43511</v>
      </c>
      <c r="X119" s="60">
        <v>43859</v>
      </c>
      <c r="Y119" s="46">
        <v>720</v>
      </c>
      <c r="Z119" s="46"/>
      <c r="AA119" s="61"/>
      <c r="AB119" s="45"/>
      <c r="AC119" s="45" t="s">
        <v>67</v>
      </c>
      <c r="AD119" s="45"/>
      <c r="AE119" s="45"/>
      <c r="AF119" s="62">
        <f t="shared" si="11"/>
        <v>0.86666667355371896</v>
      </c>
      <c r="AG119" s="63"/>
      <c r="AH119" s="64"/>
      <c r="AI119" s="65"/>
      <c r="AJ119" s="65"/>
      <c r="AK119" s="66"/>
      <c r="AL119" s="65"/>
      <c r="AM119" s="65"/>
    </row>
    <row r="120" spans="1:39" ht="27" customHeight="1" x14ac:dyDescent="0.25">
      <c r="A120" s="45">
        <v>96</v>
      </c>
      <c r="B120" s="46">
        <v>2019</v>
      </c>
      <c r="C120" s="47" t="s">
        <v>336</v>
      </c>
      <c r="D120" s="49" t="s">
        <v>60</v>
      </c>
      <c r="E120" s="47" t="s">
        <v>61</v>
      </c>
      <c r="F120" s="48" t="s">
        <v>62</v>
      </c>
      <c r="G120" s="67" t="s">
        <v>337</v>
      </c>
      <c r="H120" s="50" t="s">
        <v>64</v>
      </c>
      <c r="I120" s="51">
        <v>3</v>
      </c>
      <c r="J120" s="52" t="str">
        <f>IF(ISERROR(VLOOKUP(I120,#REF!,2,FALSE))," ",VLOOKUP(I120,#REF!,2,FALSE))</f>
        <v xml:space="preserve"> </v>
      </c>
      <c r="K120" s="52" t="str">
        <f>IF(ISERROR(VLOOKUP(I120,#REF!,3,FALSE))," ",VLOOKUP(I120,#REF!,3,FALSE))</f>
        <v xml:space="preserve"> </v>
      </c>
      <c r="L120" s="3" t="s">
        <v>287</v>
      </c>
      <c r="M120" s="45">
        <v>79749045</v>
      </c>
      <c r="N120" s="53" t="s">
        <v>338</v>
      </c>
      <c r="O120" s="54">
        <v>48400000</v>
      </c>
      <c r="P120" s="55"/>
      <c r="Q120" s="56"/>
      <c r="R120" s="57"/>
      <c r="S120" s="54"/>
      <c r="T120" s="58">
        <f t="shared" si="10"/>
        <v>48400000</v>
      </c>
      <c r="U120" s="59">
        <v>41946667</v>
      </c>
      <c r="V120" s="60">
        <v>43509</v>
      </c>
      <c r="W120" s="60">
        <v>43511</v>
      </c>
      <c r="X120" s="60">
        <v>43844</v>
      </c>
      <c r="Y120" s="46">
        <v>416</v>
      </c>
      <c r="Z120" s="46"/>
      <c r="AA120" s="61"/>
      <c r="AB120" s="45"/>
      <c r="AC120" s="45" t="s">
        <v>67</v>
      </c>
      <c r="AD120" s="45"/>
      <c r="AE120" s="45"/>
      <c r="AF120" s="62">
        <f t="shared" si="11"/>
        <v>0.86666667355371896</v>
      </c>
      <c r="AG120" s="63"/>
      <c r="AH120" s="64"/>
      <c r="AI120" s="65"/>
      <c r="AJ120" s="65"/>
      <c r="AK120" s="66"/>
      <c r="AL120" s="65"/>
      <c r="AM120" s="65"/>
    </row>
    <row r="121" spans="1:39" ht="27" customHeight="1" x14ac:dyDescent="0.25">
      <c r="A121" s="45">
        <v>97</v>
      </c>
      <c r="B121" s="46">
        <v>2019</v>
      </c>
      <c r="C121" s="47" t="s">
        <v>339</v>
      </c>
      <c r="D121" s="49" t="s">
        <v>60</v>
      </c>
      <c r="E121" s="47" t="s">
        <v>61</v>
      </c>
      <c r="F121" s="48" t="s">
        <v>62</v>
      </c>
      <c r="G121" s="67" t="s">
        <v>334</v>
      </c>
      <c r="H121" s="50" t="s">
        <v>64</v>
      </c>
      <c r="I121" s="51">
        <v>3</v>
      </c>
      <c r="J121" s="52" t="str">
        <f>IF(ISERROR(VLOOKUP(I121,#REF!,2,FALSE))," ",VLOOKUP(I121,#REF!,2,FALSE))</f>
        <v xml:space="preserve"> </v>
      </c>
      <c r="K121" s="52" t="str">
        <f>IF(ISERROR(VLOOKUP(I121,#REF!,3,FALSE))," ",VLOOKUP(I121,#REF!,3,FALSE))</f>
        <v xml:space="preserve"> </v>
      </c>
      <c r="L121" s="3" t="s">
        <v>287</v>
      </c>
      <c r="M121" s="45">
        <v>51981092</v>
      </c>
      <c r="N121" s="53" t="s">
        <v>340</v>
      </c>
      <c r="O121" s="54">
        <v>48400000</v>
      </c>
      <c r="P121" s="55"/>
      <c r="Q121" s="56"/>
      <c r="R121" s="57"/>
      <c r="S121" s="54"/>
      <c r="T121" s="58">
        <f t="shared" si="10"/>
        <v>48400000</v>
      </c>
      <c r="U121" s="59">
        <v>41946666</v>
      </c>
      <c r="V121" s="60">
        <v>43510</v>
      </c>
      <c r="W121" s="60">
        <v>43511</v>
      </c>
      <c r="X121" s="60">
        <v>43844</v>
      </c>
      <c r="Y121" s="46">
        <v>365</v>
      </c>
      <c r="Z121" s="46"/>
      <c r="AA121" s="61"/>
      <c r="AB121" s="45"/>
      <c r="AC121" s="45" t="s">
        <v>67</v>
      </c>
      <c r="AD121" s="45"/>
      <c r="AE121" s="45"/>
      <c r="AF121" s="62">
        <f t="shared" si="11"/>
        <v>0.86666665289256195</v>
      </c>
      <c r="AG121" s="63"/>
      <c r="AH121" s="64"/>
      <c r="AI121" s="65"/>
      <c r="AJ121" s="65"/>
      <c r="AK121" s="66"/>
      <c r="AL121" s="65"/>
      <c r="AM121" s="65"/>
    </row>
    <row r="122" spans="1:39" ht="27" customHeight="1" x14ac:dyDescent="0.25">
      <c r="A122" s="45">
        <v>98</v>
      </c>
      <c r="B122" s="46">
        <v>2019</v>
      </c>
      <c r="C122" s="47" t="s">
        <v>341</v>
      </c>
      <c r="D122" s="49" t="s">
        <v>60</v>
      </c>
      <c r="E122" s="47" t="s">
        <v>61</v>
      </c>
      <c r="F122" s="48" t="s">
        <v>62</v>
      </c>
      <c r="G122" s="69" t="s">
        <v>334</v>
      </c>
      <c r="H122" s="50" t="s">
        <v>64</v>
      </c>
      <c r="I122" s="51">
        <v>3</v>
      </c>
      <c r="J122" s="52" t="str">
        <f>IF(ISERROR(VLOOKUP(I122,#REF!,2,FALSE))," ",VLOOKUP(I122,#REF!,2,FALSE))</f>
        <v xml:space="preserve"> </v>
      </c>
      <c r="K122" s="52" t="str">
        <f>IF(ISERROR(VLOOKUP(I122,#REF!,3,FALSE))," ",VLOOKUP(I122,#REF!,3,FALSE))</f>
        <v xml:space="preserve"> </v>
      </c>
      <c r="L122" s="3" t="s">
        <v>287</v>
      </c>
      <c r="M122" s="45">
        <v>1022344019</v>
      </c>
      <c r="N122" s="53" t="s">
        <v>342</v>
      </c>
      <c r="O122" s="54">
        <v>48400000</v>
      </c>
      <c r="P122" s="55"/>
      <c r="Q122" s="56"/>
      <c r="R122" s="57"/>
      <c r="S122" s="54"/>
      <c r="T122" s="58">
        <f t="shared" si="10"/>
        <v>48400000</v>
      </c>
      <c r="U122" s="59">
        <v>41946667</v>
      </c>
      <c r="V122" s="60">
        <v>43510</v>
      </c>
      <c r="W122" s="60">
        <v>43511</v>
      </c>
      <c r="X122" s="60">
        <v>43844</v>
      </c>
      <c r="Y122" s="46">
        <v>201</v>
      </c>
      <c r="Z122" s="46"/>
      <c r="AA122" s="61"/>
      <c r="AB122" s="45"/>
      <c r="AC122" s="45" t="s">
        <v>67</v>
      </c>
      <c r="AD122" s="45"/>
      <c r="AE122" s="45"/>
      <c r="AF122" s="62">
        <f t="shared" si="11"/>
        <v>0.86666667355371896</v>
      </c>
      <c r="AG122" s="63"/>
      <c r="AH122" s="64"/>
      <c r="AI122" s="65"/>
      <c r="AJ122" s="65"/>
      <c r="AK122" s="66"/>
      <c r="AL122" s="65"/>
      <c r="AM122" s="65"/>
    </row>
    <row r="123" spans="1:39" ht="27" customHeight="1" x14ac:dyDescent="0.25">
      <c r="A123" s="45">
        <v>99</v>
      </c>
      <c r="B123" s="46">
        <v>2019</v>
      </c>
      <c r="C123" s="47" t="s">
        <v>343</v>
      </c>
      <c r="D123" s="49" t="s">
        <v>60</v>
      </c>
      <c r="E123" s="47" t="s">
        <v>61</v>
      </c>
      <c r="F123" s="48" t="s">
        <v>62</v>
      </c>
      <c r="G123" s="69" t="s">
        <v>344</v>
      </c>
      <c r="H123" s="50" t="s">
        <v>64</v>
      </c>
      <c r="I123" s="51">
        <v>3</v>
      </c>
      <c r="J123" s="52" t="str">
        <f>IF(ISERROR(VLOOKUP(I123,#REF!,2,FALSE))," ",VLOOKUP(I123,#REF!,2,FALSE))</f>
        <v xml:space="preserve"> </v>
      </c>
      <c r="K123" s="52" t="str">
        <f>IF(ISERROR(VLOOKUP(I123,#REF!,3,FALSE))," ",VLOOKUP(I123,#REF!,3,FALSE))</f>
        <v xml:space="preserve"> </v>
      </c>
      <c r="L123" s="3" t="s">
        <v>287</v>
      </c>
      <c r="M123" s="45">
        <v>51996076</v>
      </c>
      <c r="N123" s="53" t="s">
        <v>345</v>
      </c>
      <c r="O123" s="54">
        <v>38500000</v>
      </c>
      <c r="P123" s="55"/>
      <c r="Q123" s="56"/>
      <c r="R123" s="57"/>
      <c r="S123" s="54"/>
      <c r="T123" s="58">
        <f t="shared" si="10"/>
        <v>38500000</v>
      </c>
      <c r="U123" s="59">
        <v>33366667</v>
      </c>
      <c r="V123" s="60">
        <v>43524</v>
      </c>
      <c r="W123" s="60">
        <v>43511</v>
      </c>
      <c r="X123" s="60">
        <v>43844</v>
      </c>
      <c r="Y123" s="46">
        <v>201</v>
      </c>
      <c r="Z123" s="46"/>
      <c r="AA123" s="61"/>
      <c r="AB123" s="45"/>
      <c r="AC123" s="45" t="s">
        <v>67</v>
      </c>
      <c r="AD123" s="45"/>
      <c r="AE123" s="45"/>
      <c r="AF123" s="62">
        <f t="shared" si="11"/>
        <v>0.86666667532467534</v>
      </c>
      <c r="AG123" s="63"/>
      <c r="AH123" s="64"/>
      <c r="AI123" s="65"/>
      <c r="AJ123" s="65"/>
      <c r="AK123" s="66"/>
      <c r="AL123" s="65"/>
      <c r="AM123" s="65"/>
    </row>
    <row r="124" spans="1:39" ht="27" customHeight="1" x14ac:dyDescent="0.25">
      <c r="A124" s="45">
        <v>100</v>
      </c>
      <c r="B124" s="46">
        <v>2019</v>
      </c>
      <c r="C124" s="47" t="s">
        <v>346</v>
      </c>
      <c r="D124" s="49" t="s">
        <v>60</v>
      </c>
      <c r="E124" s="47" t="s">
        <v>61</v>
      </c>
      <c r="F124" s="48" t="s">
        <v>62</v>
      </c>
      <c r="G124" s="69" t="s">
        <v>347</v>
      </c>
      <c r="H124" s="50" t="s">
        <v>64</v>
      </c>
      <c r="I124" s="51">
        <v>45</v>
      </c>
      <c r="J124" s="52" t="str">
        <f>IF(ISERROR(VLOOKUP(I124,#REF!,2,FALSE))," ",VLOOKUP(I124,#REF!,2,FALSE))</f>
        <v xml:space="preserve"> </v>
      </c>
      <c r="K124" s="52" t="str">
        <f>IF(ISERROR(VLOOKUP(I124,#REF!,3,FALSE))," ",VLOOKUP(I124,#REF!,3,FALSE))</f>
        <v xml:space="preserve"> </v>
      </c>
      <c r="L124" s="71" t="s">
        <v>65</v>
      </c>
      <c r="M124" s="45">
        <v>1033699015</v>
      </c>
      <c r="N124" s="53" t="s">
        <v>348</v>
      </c>
      <c r="O124" s="54">
        <v>26450000</v>
      </c>
      <c r="P124" s="55"/>
      <c r="Q124" s="56"/>
      <c r="R124" s="57"/>
      <c r="S124" s="54"/>
      <c r="T124" s="58">
        <f t="shared" si="10"/>
        <v>26450000</v>
      </c>
      <c r="U124" s="59">
        <v>21926667</v>
      </c>
      <c r="V124" s="60">
        <v>43521</v>
      </c>
      <c r="W124" s="60">
        <v>43511</v>
      </c>
      <c r="X124" s="60">
        <v>43859</v>
      </c>
      <c r="Y124" s="46">
        <v>1825</v>
      </c>
      <c r="Z124" s="46"/>
      <c r="AA124" s="61"/>
      <c r="AB124" s="45"/>
      <c r="AC124" s="45" t="s">
        <v>67</v>
      </c>
      <c r="AD124" s="45"/>
      <c r="AE124" s="45"/>
      <c r="AF124" s="62">
        <f t="shared" si="11"/>
        <v>0.82898551984877122</v>
      </c>
      <c r="AG124" s="63"/>
      <c r="AH124" s="64"/>
      <c r="AI124" s="65"/>
      <c r="AJ124" s="65"/>
      <c r="AK124" s="66"/>
      <c r="AL124" s="65"/>
      <c r="AM124" s="65"/>
    </row>
    <row r="125" spans="1:39" ht="27" customHeight="1" x14ac:dyDescent="0.25">
      <c r="A125" s="45">
        <v>101</v>
      </c>
      <c r="B125" s="46">
        <v>2019</v>
      </c>
      <c r="C125" s="47" t="s">
        <v>349</v>
      </c>
      <c r="D125" s="49" t="s">
        <v>60</v>
      </c>
      <c r="E125" s="47" t="s">
        <v>61</v>
      </c>
      <c r="F125" s="48" t="s">
        <v>62</v>
      </c>
      <c r="G125" s="69" t="s">
        <v>293</v>
      </c>
      <c r="H125" s="50" t="s">
        <v>64</v>
      </c>
      <c r="I125" s="51">
        <v>45</v>
      </c>
      <c r="J125" s="52" t="str">
        <f>IF(ISERROR(VLOOKUP(I125,#REF!,2,FALSE))," ",VLOOKUP(I125,#REF!,2,FALSE))</f>
        <v xml:space="preserve"> </v>
      </c>
      <c r="K125" s="52" t="str">
        <f>IF(ISERROR(VLOOKUP(I125,#REF!,3,FALSE))," ",VLOOKUP(I125,#REF!,3,FALSE))</f>
        <v xml:space="preserve"> </v>
      </c>
      <c r="L125" s="71" t="s">
        <v>65</v>
      </c>
      <c r="M125" s="45">
        <v>52917145</v>
      </c>
      <c r="N125" s="53" t="s">
        <v>350</v>
      </c>
      <c r="O125" s="54">
        <v>63250000</v>
      </c>
      <c r="P125" s="55"/>
      <c r="Q125" s="56"/>
      <c r="R125" s="57"/>
      <c r="S125" s="54"/>
      <c r="T125" s="58">
        <f t="shared" si="10"/>
        <v>63250000</v>
      </c>
      <c r="U125" s="59">
        <v>52433333</v>
      </c>
      <c r="V125" s="60">
        <v>43511</v>
      </c>
      <c r="W125" s="60">
        <v>43511</v>
      </c>
      <c r="X125" s="60">
        <v>43859</v>
      </c>
      <c r="Y125" s="46">
        <v>180</v>
      </c>
      <c r="Z125" s="46"/>
      <c r="AA125" s="61"/>
      <c r="AB125" s="45"/>
      <c r="AC125" s="45" t="s">
        <v>67</v>
      </c>
      <c r="AD125" s="45"/>
      <c r="AE125" s="45"/>
      <c r="AF125" s="62">
        <f t="shared" si="11"/>
        <v>0.82898550197628462</v>
      </c>
      <c r="AG125" s="63"/>
      <c r="AH125" s="64"/>
      <c r="AI125" s="65"/>
      <c r="AJ125" s="65"/>
      <c r="AK125" s="66"/>
      <c r="AL125" s="65"/>
      <c r="AM125" s="65"/>
    </row>
    <row r="126" spans="1:39" ht="27" customHeight="1" x14ac:dyDescent="0.25">
      <c r="A126" s="45">
        <v>102</v>
      </c>
      <c r="B126" s="46">
        <v>2019</v>
      </c>
      <c r="C126" s="47" t="s">
        <v>351</v>
      </c>
      <c r="D126" s="49" t="s">
        <v>60</v>
      </c>
      <c r="E126" s="47" t="s">
        <v>61</v>
      </c>
      <c r="F126" s="48" t="s">
        <v>62</v>
      </c>
      <c r="G126" s="69" t="s">
        <v>301</v>
      </c>
      <c r="H126" s="50" t="s">
        <v>64</v>
      </c>
      <c r="I126" s="51">
        <v>45</v>
      </c>
      <c r="J126" s="52" t="str">
        <f>IF(ISERROR(VLOOKUP(I126,#REF!,2,FALSE))," ",VLOOKUP(I126,#REF!,2,FALSE))</f>
        <v xml:space="preserve"> </v>
      </c>
      <c r="K126" s="52" t="str">
        <f>IF(ISERROR(VLOOKUP(I126,#REF!,3,FALSE))," ",VLOOKUP(I126,#REF!,3,FALSE))</f>
        <v xml:space="preserve"> </v>
      </c>
      <c r="L126" s="71" t="s">
        <v>65</v>
      </c>
      <c r="M126" s="45">
        <v>52192870</v>
      </c>
      <c r="N126" s="53" t="s">
        <v>352</v>
      </c>
      <c r="O126" s="54">
        <v>57500000</v>
      </c>
      <c r="P126" s="55"/>
      <c r="Q126" s="56"/>
      <c r="R126" s="57"/>
      <c r="S126" s="54"/>
      <c r="T126" s="58">
        <f t="shared" si="10"/>
        <v>57500000</v>
      </c>
      <c r="U126" s="59">
        <v>44166000</v>
      </c>
      <c r="V126" s="60">
        <v>43564</v>
      </c>
      <c r="W126" s="60">
        <v>43524</v>
      </c>
      <c r="X126" s="60">
        <v>43876</v>
      </c>
      <c r="Y126" s="46">
        <v>120</v>
      </c>
      <c r="Z126" s="46"/>
      <c r="AA126" s="61"/>
      <c r="AB126" s="45"/>
      <c r="AC126" s="45" t="s">
        <v>67</v>
      </c>
      <c r="AD126" s="45"/>
      <c r="AE126" s="45"/>
      <c r="AF126" s="62">
        <f t="shared" si="11"/>
        <v>0.76810434782608694</v>
      </c>
      <c r="AG126" s="63"/>
      <c r="AH126" s="64"/>
      <c r="AI126" s="65"/>
      <c r="AJ126" s="65"/>
      <c r="AK126" s="66"/>
      <c r="AL126" s="65"/>
      <c r="AM126" s="65"/>
    </row>
    <row r="127" spans="1:39" ht="27" customHeight="1" x14ac:dyDescent="0.25">
      <c r="A127" s="45">
        <v>103</v>
      </c>
      <c r="B127" s="46">
        <v>2019</v>
      </c>
      <c r="C127" s="47" t="s">
        <v>353</v>
      </c>
      <c r="D127" s="49" t="s">
        <v>60</v>
      </c>
      <c r="E127" s="47" t="s">
        <v>61</v>
      </c>
      <c r="F127" s="48" t="s">
        <v>62</v>
      </c>
      <c r="G127" s="70" t="s">
        <v>197</v>
      </c>
      <c r="H127" s="50" t="s">
        <v>64</v>
      </c>
      <c r="I127" s="51">
        <v>18</v>
      </c>
      <c r="J127" s="52" t="str">
        <f>IF(ISERROR(VLOOKUP(I127,#REF!,2,FALSE))," ",VLOOKUP(I127,#REF!,2,FALSE))</f>
        <v xml:space="preserve"> </v>
      </c>
      <c r="K127" s="52" t="str">
        <f>IF(ISERROR(VLOOKUP(I127,#REF!,3,FALSE))," ",VLOOKUP(I127,#REF!,3,FALSE))</f>
        <v xml:space="preserve"> </v>
      </c>
      <c r="L127" s="3" t="s">
        <v>90</v>
      </c>
      <c r="M127" s="45">
        <v>52962295</v>
      </c>
      <c r="N127" s="53" t="s">
        <v>354</v>
      </c>
      <c r="O127" s="54">
        <v>69000000</v>
      </c>
      <c r="P127" s="55"/>
      <c r="Q127" s="56"/>
      <c r="R127" s="57"/>
      <c r="S127" s="54"/>
      <c r="T127" s="58">
        <f t="shared" si="10"/>
        <v>69000000</v>
      </c>
      <c r="U127" s="59">
        <v>57200000</v>
      </c>
      <c r="V127" s="60">
        <v>43511</v>
      </c>
      <c r="W127" s="60">
        <v>43511</v>
      </c>
      <c r="X127" s="60">
        <v>43859</v>
      </c>
      <c r="Y127" s="46">
        <v>120</v>
      </c>
      <c r="Z127" s="46"/>
      <c r="AA127" s="61"/>
      <c r="AB127" s="45"/>
      <c r="AC127" s="45" t="s">
        <v>67</v>
      </c>
      <c r="AD127" s="45"/>
      <c r="AE127" s="45"/>
      <c r="AF127" s="62">
        <f t="shared" si="11"/>
        <v>0.82898550724637676</v>
      </c>
      <c r="AG127" s="63"/>
      <c r="AH127" s="64"/>
      <c r="AI127" s="65"/>
      <c r="AJ127" s="65"/>
      <c r="AK127" s="66"/>
      <c r="AL127" s="65"/>
      <c r="AM127" s="65"/>
    </row>
    <row r="128" spans="1:39" ht="27" customHeight="1" x14ac:dyDescent="0.25">
      <c r="A128" s="45">
        <v>104</v>
      </c>
      <c r="B128" s="46">
        <v>2019</v>
      </c>
      <c r="C128" s="47" t="s">
        <v>355</v>
      </c>
      <c r="D128" s="49" t="s">
        <v>60</v>
      </c>
      <c r="E128" s="47" t="s">
        <v>61</v>
      </c>
      <c r="F128" s="48" t="s">
        <v>62</v>
      </c>
      <c r="G128" s="70" t="s">
        <v>79</v>
      </c>
      <c r="H128" s="50" t="s">
        <v>64</v>
      </c>
      <c r="I128" s="51">
        <v>45</v>
      </c>
      <c r="J128" s="52" t="str">
        <f>IF(ISERROR(VLOOKUP(I128,#REF!,2,FALSE))," ",VLOOKUP(I128,#REF!,2,FALSE))</f>
        <v xml:space="preserve"> </v>
      </c>
      <c r="K128" s="52" t="str">
        <f>IF(ISERROR(VLOOKUP(I128,#REF!,3,FALSE))," ",VLOOKUP(I128,#REF!,3,FALSE))</f>
        <v xml:space="preserve"> </v>
      </c>
      <c r="L128" s="71" t="s">
        <v>65</v>
      </c>
      <c r="M128" s="45">
        <v>52835051</v>
      </c>
      <c r="N128" s="53" t="s">
        <v>356</v>
      </c>
      <c r="O128" s="54">
        <v>77050000</v>
      </c>
      <c r="P128" s="55"/>
      <c r="Q128" s="56"/>
      <c r="R128" s="57"/>
      <c r="S128" s="54"/>
      <c r="T128" s="58">
        <f t="shared" si="10"/>
        <v>77050000</v>
      </c>
      <c r="U128" s="59">
        <v>57396661</v>
      </c>
      <c r="V128" s="60">
        <v>43510</v>
      </c>
      <c r="W128" s="60">
        <v>43510</v>
      </c>
      <c r="X128" s="60">
        <v>43883</v>
      </c>
      <c r="Y128" s="46">
        <v>120</v>
      </c>
      <c r="Z128" s="46"/>
      <c r="AA128" s="61"/>
      <c r="AB128" s="45"/>
      <c r="AC128" s="45" t="s">
        <v>67</v>
      </c>
      <c r="AD128" s="45"/>
      <c r="AE128" s="45"/>
      <c r="AF128" s="62">
        <f t="shared" si="11"/>
        <v>0.74492746268656718</v>
      </c>
      <c r="AG128" s="63"/>
      <c r="AH128" s="64"/>
      <c r="AI128" s="65"/>
      <c r="AJ128" s="65"/>
      <c r="AK128" s="66"/>
      <c r="AL128" s="65"/>
      <c r="AM128" s="65"/>
    </row>
    <row r="129" spans="1:39" ht="27" customHeight="1" x14ac:dyDescent="0.25">
      <c r="A129" s="45">
        <v>105</v>
      </c>
      <c r="B129" s="46">
        <v>2019</v>
      </c>
      <c r="C129" s="47" t="s">
        <v>357</v>
      </c>
      <c r="D129" s="49" t="s">
        <v>60</v>
      </c>
      <c r="E129" s="47" t="s">
        <v>61</v>
      </c>
      <c r="F129" s="48" t="s">
        <v>62</v>
      </c>
      <c r="G129" s="49" t="s">
        <v>358</v>
      </c>
      <c r="H129" s="50" t="s">
        <v>64</v>
      </c>
      <c r="I129" s="51">
        <v>18</v>
      </c>
      <c r="J129" s="52" t="str">
        <f>IF(ISERROR(VLOOKUP(I129,#REF!,2,FALSE))," ",VLOOKUP(I129,#REF!,2,FALSE))</f>
        <v xml:space="preserve"> </v>
      </c>
      <c r="K129" s="52" t="str">
        <f>IF(ISERROR(VLOOKUP(I129,#REF!,3,FALSE))," ",VLOOKUP(I129,#REF!,3,FALSE))</f>
        <v xml:space="preserve"> </v>
      </c>
      <c r="L129" s="3" t="s">
        <v>90</v>
      </c>
      <c r="M129" s="45">
        <v>1121873789</v>
      </c>
      <c r="N129" s="53" t="s">
        <v>359</v>
      </c>
      <c r="O129" s="54">
        <v>54625000</v>
      </c>
      <c r="P129" s="55"/>
      <c r="Q129" s="56"/>
      <c r="R129" s="57"/>
      <c r="S129" s="54"/>
      <c r="T129" s="58">
        <f t="shared" si="10"/>
        <v>54625000</v>
      </c>
      <c r="U129" s="59">
        <v>45283333</v>
      </c>
      <c r="V129" s="60">
        <v>43510</v>
      </c>
      <c r="W129" s="60">
        <v>43511</v>
      </c>
      <c r="X129" s="60">
        <v>43859</v>
      </c>
      <c r="Y129" s="46">
        <v>120</v>
      </c>
      <c r="Z129" s="46"/>
      <c r="AA129" s="61"/>
      <c r="AB129" s="45"/>
      <c r="AC129" s="45" t="s">
        <v>67</v>
      </c>
      <c r="AD129" s="45"/>
      <c r="AE129" s="45"/>
      <c r="AF129" s="62">
        <f t="shared" si="11"/>
        <v>0.8289855011441648</v>
      </c>
      <c r="AG129" s="63"/>
      <c r="AH129" s="64"/>
      <c r="AI129" s="65"/>
      <c r="AJ129" s="65"/>
      <c r="AK129" s="66"/>
      <c r="AL129" s="65"/>
      <c r="AM129" s="65"/>
    </row>
    <row r="130" spans="1:39" ht="27" customHeight="1" x14ac:dyDescent="0.25">
      <c r="A130" s="45">
        <v>106</v>
      </c>
      <c r="B130" s="46">
        <v>2019</v>
      </c>
      <c r="C130" s="47" t="s">
        <v>360</v>
      </c>
      <c r="D130" s="49" t="s">
        <v>60</v>
      </c>
      <c r="E130" s="47" t="s">
        <v>61</v>
      </c>
      <c r="F130" s="48" t="s">
        <v>62</v>
      </c>
      <c r="G130" s="49" t="s">
        <v>361</v>
      </c>
      <c r="H130" s="50" t="s">
        <v>64</v>
      </c>
      <c r="I130" s="51">
        <v>45</v>
      </c>
      <c r="J130" s="52" t="str">
        <f>IF(ISERROR(VLOOKUP(I130,#REF!,2,FALSE))," ",VLOOKUP(I130,#REF!,2,FALSE))</f>
        <v xml:space="preserve"> </v>
      </c>
      <c r="K130" s="52" t="str">
        <f>IF(ISERROR(VLOOKUP(I130,#REF!,3,FALSE))," ",VLOOKUP(I130,#REF!,3,FALSE))</f>
        <v xml:space="preserve"> </v>
      </c>
      <c r="L130" s="71" t="s">
        <v>65</v>
      </c>
      <c r="M130" s="45">
        <v>52303430</v>
      </c>
      <c r="N130" s="53" t="s">
        <v>362</v>
      </c>
      <c r="O130" s="54">
        <v>44000000</v>
      </c>
      <c r="P130" s="55"/>
      <c r="Q130" s="56"/>
      <c r="R130" s="57"/>
      <c r="S130" s="54"/>
      <c r="T130" s="58">
        <f t="shared" si="10"/>
        <v>44000000</v>
      </c>
      <c r="U130" s="59">
        <v>44000000</v>
      </c>
      <c r="V130" s="60">
        <v>43564</v>
      </c>
      <c r="W130" s="60">
        <v>43510</v>
      </c>
      <c r="X130" s="60">
        <v>43751</v>
      </c>
      <c r="Y130" s="46">
        <v>120</v>
      </c>
      <c r="Z130" s="46"/>
      <c r="AA130" s="61"/>
      <c r="AB130" s="45"/>
      <c r="AC130" s="45" t="s">
        <v>136</v>
      </c>
      <c r="AD130" s="45"/>
      <c r="AE130" s="45"/>
      <c r="AF130" s="62">
        <f t="shared" si="11"/>
        <v>1</v>
      </c>
      <c r="AG130" s="63"/>
      <c r="AH130" s="64"/>
      <c r="AI130" s="65"/>
      <c r="AJ130" s="65"/>
      <c r="AK130" s="66"/>
      <c r="AL130" s="65"/>
      <c r="AM130" s="65"/>
    </row>
    <row r="131" spans="1:39" ht="27" customHeight="1" x14ac:dyDescent="0.25">
      <c r="A131" s="45">
        <v>106</v>
      </c>
      <c r="B131" s="46">
        <v>2019</v>
      </c>
      <c r="C131" s="47" t="s">
        <v>360</v>
      </c>
      <c r="D131" s="49" t="s">
        <v>60</v>
      </c>
      <c r="E131" s="47" t="s">
        <v>61</v>
      </c>
      <c r="F131" s="48" t="s">
        <v>62</v>
      </c>
      <c r="G131" s="49" t="s">
        <v>363</v>
      </c>
      <c r="H131" s="50" t="s">
        <v>64</v>
      </c>
      <c r="I131" s="51">
        <v>45</v>
      </c>
      <c r="J131" s="52" t="s">
        <v>105</v>
      </c>
      <c r="K131" s="52" t="s">
        <v>106</v>
      </c>
      <c r="L131" s="71" t="s">
        <v>65</v>
      </c>
      <c r="M131" s="45">
        <v>52303430</v>
      </c>
      <c r="N131" s="53" t="s">
        <v>362</v>
      </c>
      <c r="O131" s="54"/>
      <c r="P131" s="55"/>
      <c r="Q131" s="56"/>
      <c r="R131" s="57">
        <v>1</v>
      </c>
      <c r="S131" s="54">
        <v>16500000</v>
      </c>
      <c r="T131" s="58">
        <v>16500000</v>
      </c>
      <c r="U131" s="59">
        <v>8616667</v>
      </c>
      <c r="V131" s="60">
        <v>43564</v>
      </c>
      <c r="W131" s="60">
        <v>43510</v>
      </c>
      <c r="X131" s="60">
        <v>43751</v>
      </c>
      <c r="Y131" s="46"/>
      <c r="Z131" s="46">
        <v>120</v>
      </c>
      <c r="AA131" s="61"/>
      <c r="AB131" s="45"/>
      <c r="AC131" s="45" t="s">
        <v>136</v>
      </c>
      <c r="AD131" s="45"/>
      <c r="AE131" s="45"/>
      <c r="AF131" s="62">
        <v>1</v>
      </c>
      <c r="AG131" s="63"/>
      <c r="AH131" s="64"/>
      <c r="AI131" s="65"/>
      <c r="AJ131" s="65"/>
      <c r="AK131" s="66"/>
      <c r="AL131" s="65"/>
      <c r="AM131" s="65"/>
    </row>
    <row r="132" spans="1:39" ht="27" customHeight="1" x14ac:dyDescent="0.25">
      <c r="A132" s="45">
        <v>107</v>
      </c>
      <c r="B132" s="46">
        <v>2019</v>
      </c>
      <c r="C132" s="47" t="s">
        <v>364</v>
      </c>
      <c r="D132" s="49" t="s">
        <v>60</v>
      </c>
      <c r="E132" s="47" t="s">
        <v>61</v>
      </c>
      <c r="F132" s="48" t="s">
        <v>62</v>
      </c>
      <c r="G132" s="49" t="s">
        <v>365</v>
      </c>
      <c r="H132" s="50" t="s">
        <v>64</v>
      </c>
      <c r="I132" s="51">
        <v>45</v>
      </c>
      <c r="J132" s="52" t="str">
        <f>IF(ISERROR(VLOOKUP(I132,#REF!,2,FALSE))," ",VLOOKUP(I132,#REF!,2,FALSE))</f>
        <v xml:space="preserve"> </v>
      </c>
      <c r="K132" s="52" t="str">
        <f>IF(ISERROR(VLOOKUP(I132,#REF!,3,FALSE))," ",VLOOKUP(I132,#REF!,3,FALSE))</f>
        <v xml:space="preserve"> </v>
      </c>
      <c r="L132" s="71" t="s">
        <v>65</v>
      </c>
      <c r="M132" s="45">
        <v>80018323</v>
      </c>
      <c r="N132" s="53" t="s">
        <v>366</v>
      </c>
      <c r="O132" s="54">
        <v>52900000</v>
      </c>
      <c r="P132" s="55"/>
      <c r="Q132" s="56"/>
      <c r="R132" s="57"/>
      <c r="S132" s="54"/>
      <c r="T132" s="58">
        <f>+O132+Q132+S132</f>
        <v>52900000</v>
      </c>
      <c r="U132" s="59">
        <v>43853333</v>
      </c>
      <c r="V132" s="60">
        <v>43510</v>
      </c>
      <c r="W132" s="60">
        <v>43511</v>
      </c>
      <c r="X132" s="60">
        <v>43859</v>
      </c>
      <c r="Y132" s="46">
        <v>90</v>
      </c>
      <c r="Z132" s="46"/>
      <c r="AA132" s="61"/>
      <c r="AB132" s="45"/>
      <c r="AC132" s="45" t="s">
        <v>67</v>
      </c>
      <c r="AD132" s="45"/>
      <c r="AE132" s="45"/>
      <c r="AF132" s="62">
        <f>IF(ISERROR(U132/T132),"-",(U132/T132))</f>
        <v>0.82898550094517953</v>
      </c>
      <c r="AG132" s="63"/>
      <c r="AH132" s="64"/>
      <c r="AI132" s="65"/>
      <c r="AJ132" s="65"/>
      <c r="AK132" s="66"/>
      <c r="AL132" s="65"/>
      <c r="AM132" s="65"/>
    </row>
    <row r="133" spans="1:39" ht="27" customHeight="1" x14ac:dyDescent="0.25">
      <c r="A133" s="45">
        <v>107</v>
      </c>
      <c r="B133" s="46">
        <v>2019</v>
      </c>
      <c r="C133" s="47" t="s">
        <v>364</v>
      </c>
      <c r="D133" s="49" t="s">
        <v>60</v>
      </c>
      <c r="E133" s="47" t="s">
        <v>61</v>
      </c>
      <c r="F133" s="48" t="s">
        <v>62</v>
      </c>
      <c r="G133" s="49" t="s">
        <v>367</v>
      </c>
      <c r="H133" s="50" t="s">
        <v>64</v>
      </c>
      <c r="I133" s="51">
        <v>45</v>
      </c>
      <c r="J133" s="52" t="s">
        <v>105</v>
      </c>
      <c r="K133" s="52" t="s">
        <v>106</v>
      </c>
      <c r="L133" s="71" t="s">
        <v>65</v>
      </c>
      <c r="M133" s="45">
        <v>80018323</v>
      </c>
      <c r="N133" s="53" t="s">
        <v>366</v>
      </c>
      <c r="O133" s="54"/>
      <c r="P133" s="55"/>
      <c r="Q133" s="56"/>
      <c r="R133" s="57">
        <v>1</v>
      </c>
      <c r="S133" s="54">
        <v>5316666</v>
      </c>
      <c r="T133" s="58">
        <v>5316666</v>
      </c>
      <c r="U133" s="59">
        <v>5316666</v>
      </c>
      <c r="V133" s="60">
        <v>43738</v>
      </c>
      <c r="W133" s="60">
        <v>43738</v>
      </c>
      <c r="X133" s="60">
        <v>43829</v>
      </c>
      <c r="Y133" s="46"/>
      <c r="Z133" s="46">
        <v>90</v>
      </c>
      <c r="AA133" s="61"/>
      <c r="AB133" s="45"/>
      <c r="AC133" s="45"/>
      <c r="AD133" s="45" t="s">
        <v>136</v>
      </c>
      <c r="AE133" s="45"/>
      <c r="AF133" s="62">
        <v>1</v>
      </c>
      <c r="AG133" s="63"/>
      <c r="AH133" s="64"/>
      <c r="AI133" s="65"/>
      <c r="AJ133" s="65"/>
      <c r="AK133" s="66"/>
      <c r="AL133" s="65"/>
      <c r="AM133" s="65"/>
    </row>
    <row r="134" spans="1:39" ht="27" customHeight="1" x14ac:dyDescent="0.25">
      <c r="A134" s="45">
        <v>108</v>
      </c>
      <c r="B134" s="46">
        <v>2019</v>
      </c>
      <c r="C134" s="47" t="s">
        <v>368</v>
      </c>
      <c r="D134" s="49" t="s">
        <v>60</v>
      </c>
      <c r="E134" s="47" t="s">
        <v>61</v>
      </c>
      <c r="F134" s="48" t="s">
        <v>62</v>
      </c>
      <c r="G134" s="49" t="s">
        <v>151</v>
      </c>
      <c r="H134" s="50" t="s">
        <v>64</v>
      </c>
      <c r="I134" s="51">
        <v>45</v>
      </c>
      <c r="J134" s="52" t="str">
        <f>IF(ISERROR(VLOOKUP(I134,#REF!,2,FALSE))," ",VLOOKUP(I134,#REF!,2,FALSE))</f>
        <v xml:space="preserve"> </v>
      </c>
      <c r="K134" s="52" t="str">
        <f>IF(ISERROR(VLOOKUP(I134,#REF!,3,FALSE))," ",VLOOKUP(I134,#REF!,3,FALSE))</f>
        <v xml:space="preserve"> </v>
      </c>
      <c r="L134" s="71" t="s">
        <v>65</v>
      </c>
      <c r="M134" s="45">
        <v>80876423</v>
      </c>
      <c r="N134" s="53" t="s">
        <v>146</v>
      </c>
      <c r="O134" s="54">
        <v>59400000</v>
      </c>
      <c r="P134" s="55"/>
      <c r="Q134" s="56"/>
      <c r="R134" s="57"/>
      <c r="S134" s="54"/>
      <c r="T134" s="58">
        <f>+O134+Q134+S134</f>
        <v>59400000</v>
      </c>
      <c r="U134" s="59">
        <v>51480000</v>
      </c>
      <c r="V134" s="60">
        <v>43510</v>
      </c>
      <c r="W134" s="60">
        <v>43511</v>
      </c>
      <c r="X134" s="60">
        <v>43829</v>
      </c>
      <c r="Y134" s="46">
        <v>90</v>
      </c>
      <c r="Z134" s="46"/>
      <c r="AA134" s="61"/>
      <c r="AB134" s="45"/>
      <c r="AC134" s="45" t="s">
        <v>67</v>
      </c>
      <c r="AD134" s="45"/>
      <c r="AE134" s="45"/>
      <c r="AF134" s="62">
        <f>IF(ISERROR(U134/T134),"-",(U134/T134))</f>
        <v>0.8666666666666667</v>
      </c>
      <c r="AG134" s="63"/>
      <c r="AH134" s="64"/>
      <c r="AI134" s="65"/>
      <c r="AJ134" s="65"/>
      <c r="AK134" s="66"/>
      <c r="AL134" s="65"/>
      <c r="AM134" s="65"/>
    </row>
    <row r="135" spans="1:39" ht="27" customHeight="1" x14ac:dyDescent="0.25">
      <c r="A135" s="45">
        <v>110</v>
      </c>
      <c r="B135" s="46">
        <v>2019</v>
      </c>
      <c r="C135" s="47" t="s">
        <v>369</v>
      </c>
      <c r="D135" s="49" t="s">
        <v>60</v>
      </c>
      <c r="E135" s="47" t="s">
        <v>61</v>
      </c>
      <c r="F135" s="48" t="s">
        <v>62</v>
      </c>
      <c r="G135" s="49" t="s">
        <v>99</v>
      </c>
      <c r="H135" s="50" t="s">
        <v>64</v>
      </c>
      <c r="I135" s="51">
        <v>45</v>
      </c>
      <c r="J135" s="52" t="str">
        <f>IF(ISERROR(VLOOKUP(I135,#REF!,2,FALSE))," ",VLOOKUP(I135,#REF!,2,FALSE))</f>
        <v xml:space="preserve"> </v>
      </c>
      <c r="K135" s="52" t="str">
        <f>IF(ISERROR(VLOOKUP(I135,#REF!,3,FALSE))," ",VLOOKUP(I135,#REF!,3,FALSE))</f>
        <v xml:space="preserve"> </v>
      </c>
      <c r="L135" s="71" t="s">
        <v>65</v>
      </c>
      <c r="M135" s="45">
        <v>1010164826</v>
      </c>
      <c r="N135" s="53" t="s">
        <v>370</v>
      </c>
      <c r="O135" s="54">
        <v>40250000</v>
      </c>
      <c r="P135" s="55"/>
      <c r="Q135" s="56"/>
      <c r="R135" s="57"/>
      <c r="S135" s="54"/>
      <c r="T135" s="58">
        <f>+O135+Q135+S135</f>
        <v>40250000</v>
      </c>
      <c r="U135" s="59">
        <v>31150000</v>
      </c>
      <c r="V135" s="60">
        <v>43510</v>
      </c>
      <c r="W135" s="60">
        <v>43528</v>
      </c>
      <c r="X135" s="60">
        <v>43901</v>
      </c>
      <c r="Y135" s="46">
        <v>240</v>
      </c>
      <c r="Z135" s="46"/>
      <c r="AA135" s="61"/>
      <c r="AB135" s="45"/>
      <c r="AC135" s="45" t="s">
        <v>67</v>
      </c>
      <c r="AD135" s="45"/>
      <c r="AE135" s="45"/>
      <c r="AF135" s="62">
        <f>IF(ISERROR(U135/T135),"-",(U135/T135))</f>
        <v>0.77391304347826084</v>
      </c>
      <c r="AG135" s="63"/>
      <c r="AH135" s="64"/>
      <c r="AI135" s="65"/>
      <c r="AJ135" s="65"/>
      <c r="AK135" s="66"/>
      <c r="AL135" s="65"/>
      <c r="AM135" s="65"/>
    </row>
    <row r="136" spans="1:39" ht="27" customHeight="1" x14ac:dyDescent="0.25">
      <c r="A136" s="45">
        <v>110</v>
      </c>
      <c r="B136" s="46">
        <v>2019</v>
      </c>
      <c r="C136" s="47" t="s">
        <v>369</v>
      </c>
      <c r="D136" s="49" t="s">
        <v>60</v>
      </c>
      <c r="E136" s="47" t="s">
        <v>61</v>
      </c>
      <c r="F136" s="48" t="s">
        <v>62</v>
      </c>
      <c r="G136" s="49" t="s">
        <v>99</v>
      </c>
      <c r="H136" s="50" t="s">
        <v>64</v>
      </c>
      <c r="I136" s="51">
        <v>45</v>
      </c>
      <c r="J136" s="52" t="s">
        <v>105</v>
      </c>
      <c r="K136" s="52" t="s">
        <v>106</v>
      </c>
      <c r="L136" s="71" t="s">
        <v>65</v>
      </c>
      <c r="M136" s="45">
        <v>1010164826</v>
      </c>
      <c r="N136" s="53" t="s">
        <v>370</v>
      </c>
      <c r="O136" s="54"/>
      <c r="P136" s="55"/>
      <c r="Q136" s="56"/>
      <c r="R136" s="57">
        <v>1</v>
      </c>
      <c r="S136" s="54">
        <v>14000000</v>
      </c>
      <c r="T136" s="58">
        <v>14000000</v>
      </c>
      <c r="U136" s="59"/>
      <c r="V136" s="76">
        <v>43830</v>
      </c>
      <c r="W136" s="76">
        <v>43846</v>
      </c>
      <c r="X136" s="76">
        <v>43966</v>
      </c>
      <c r="Y136" s="46"/>
      <c r="Z136" s="46">
        <v>120</v>
      </c>
      <c r="AA136" s="61"/>
      <c r="AB136" s="45"/>
      <c r="AC136" s="45" t="s">
        <v>67</v>
      </c>
      <c r="AD136" s="45"/>
      <c r="AE136" s="45"/>
      <c r="AF136" s="62">
        <v>0.77391304347826084</v>
      </c>
      <c r="AG136" s="63"/>
      <c r="AH136" s="64"/>
      <c r="AI136" s="65"/>
      <c r="AJ136" s="65"/>
      <c r="AK136" s="66"/>
      <c r="AL136" s="65"/>
      <c r="AM136" s="65"/>
    </row>
    <row r="137" spans="1:39" ht="27" customHeight="1" x14ac:dyDescent="0.25">
      <c r="A137" s="45">
        <v>2019</v>
      </c>
      <c r="B137" s="46">
        <v>2019</v>
      </c>
      <c r="C137" s="47" t="s">
        <v>371</v>
      </c>
      <c r="D137" s="77" t="s">
        <v>372</v>
      </c>
      <c r="E137" s="47"/>
      <c r="F137" s="48" t="s">
        <v>373</v>
      </c>
      <c r="G137" s="49" t="s">
        <v>374</v>
      </c>
      <c r="H137" s="50" t="s">
        <v>375</v>
      </c>
      <c r="I137" s="51" t="s">
        <v>373</v>
      </c>
      <c r="J137" s="52" t="str">
        <f>IF(ISERROR(VLOOKUP(I137,#REF!,2,FALSE))," ",VLOOKUP(I137,#REF!,2,FALSE))</f>
        <v xml:space="preserve"> </v>
      </c>
      <c r="K137" s="52" t="str">
        <f>IF(ISERROR(VLOOKUP(I137,#REF!,3,FALSE))," ",VLOOKUP(I137,#REF!,3,FALSE))</f>
        <v xml:space="preserve"> </v>
      </c>
      <c r="L137" s="78" t="s">
        <v>376</v>
      </c>
      <c r="M137" s="45"/>
      <c r="N137" s="53" t="s">
        <v>377</v>
      </c>
      <c r="O137" s="54">
        <v>799200000</v>
      </c>
      <c r="P137" s="55"/>
      <c r="Q137" s="56"/>
      <c r="R137" s="57"/>
      <c r="S137" s="54"/>
      <c r="T137" s="58">
        <f>+O137+Q137+S137</f>
        <v>799200000</v>
      </c>
      <c r="U137" s="59">
        <v>701931230</v>
      </c>
      <c r="V137" s="60"/>
      <c r="W137" s="60"/>
      <c r="X137" s="60"/>
      <c r="Y137" s="46"/>
      <c r="Z137" s="46"/>
      <c r="AA137" s="61"/>
      <c r="AB137" s="45"/>
      <c r="AC137" s="45" t="s">
        <v>136</v>
      </c>
      <c r="AD137" s="45"/>
      <c r="AE137" s="45"/>
      <c r="AF137" s="62">
        <f t="shared" ref="AF137:AF143" si="12">IF(ISERROR(U137/T137),"-",(U137/T137))</f>
        <v>0.87829232982982985</v>
      </c>
      <c r="AG137" s="63"/>
      <c r="AH137" s="64"/>
      <c r="AI137" s="65"/>
      <c r="AJ137" s="65"/>
      <c r="AK137" s="66"/>
      <c r="AL137" s="65"/>
      <c r="AM137" s="65"/>
    </row>
    <row r="138" spans="1:39" ht="27" customHeight="1" x14ac:dyDescent="0.25">
      <c r="A138" s="45">
        <v>132</v>
      </c>
      <c r="B138" s="46">
        <v>2019</v>
      </c>
      <c r="C138" s="47" t="s">
        <v>378</v>
      </c>
      <c r="D138" s="77" t="s">
        <v>60</v>
      </c>
      <c r="E138" s="47" t="s">
        <v>379</v>
      </c>
      <c r="F138" s="48" t="s">
        <v>373</v>
      </c>
      <c r="G138" s="49" t="s">
        <v>380</v>
      </c>
      <c r="H138" s="50" t="s">
        <v>375</v>
      </c>
      <c r="I138" s="51" t="s">
        <v>373</v>
      </c>
      <c r="J138" s="52" t="str">
        <f>IF(ISERROR(VLOOKUP(I138,#REF!,2,FALSE))," ",VLOOKUP(I138,#REF!,2,FALSE))</f>
        <v xml:space="preserve"> </v>
      </c>
      <c r="K138" s="52" t="str">
        <f>IF(ISERROR(VLOOKUP(I138,#REF!,3,FALSE))," ",VLOOKUP(I138,#REF!,3,FALSE))</f>
        <v xml:space="preserve"> </v>
      </c>
      <c r="L138" s="3" t="s">
        <v>381</v>
      </c>
      <c r="M138" s="45">
        <v>800209890</v>
      </c>
      <c r="N138" s="53" t="s">
        <v>382</v>
      </c>
      <c r="O138" s="54">
        <v>19083492</v>
      </c>
      <c r="P138" s="55"/>
      <c r="Q138" s="56"/>
      <c r="R138" s="57"/>
      <c r="S138" s="54"/>
      <c r="T138" s="58">
        <f>+O138+Q138+S138</f>
        <v>19083492</v>
      </c>
      <c r="U138" s="59">
        <v>0</v>
      </c>
      <c r="V138" s="60">
        <v>43756</v>
      </c>
      <c r="W138" s="79">
        <v>43760</v>
      </c>
      <c r="X138" s="79">
        <v>43820</v>
      </c>
      <c r="Y138" s="46">
        <v>60</v>
      </c>
      <c r="Z138" s="46"/>
      <c r="AA138" s="61"/>
      <c r="AB138" s="45"/>
      <c r="AC138" s="45" t="s">
        <v>136</v>
      </c>
      <c r="AD138" s="45"/>
      <c r="AE138" s="45"/>
      <c r="AF138" s="62">
        <f t="shared" si="12"/>
        <v>0</v>
      </c>
      <c r="AG138" s="63"/>
      <c r="AH138" s="64"/>
      <c r="AI138" s="65"/>
      <c r="AJ138" s="65"/>
      <c r="AK138" s="66"/>
      <c r="AL138" s="65"/>
      <c r="AM138" s="65"/>
    </row>
    <row r="139" spans="1:39" ht="27" customHeight="1" x14ac:dyDescent="0.25">
      <c r="A139" s="45">
        <v>126</v>
      </c>
      <c r="B139" s="46">
        <v>2019</v>
      </c>
      <c r="C139" s="47" t="s">
        <v>383</v>
      </c>
      <c r="D139" s="49" t="s">
        <v>60</v>
      </c>
      <c r="E139" s="47" t="s">
        <v>384</v>
      </c>
      <c r="F139" s="48" t="s">
        <v>385</v>
      </c>
      <c r="G139" s="49" t="s">
        <v>386</v>
      </c>
      <c r="H139" s="50" t="s">
        <v>375</v>
      </c>
      <c r="I139" s="51" t="s">
        <v>373</v>
      </c>
      <c r="J139" s="52" t="str">
        <f>IF(ISERROR(VLOOKUP(I139,#REF!,2,FALSE))," ",VLOOKUP(I139,#REF!,2,FALSE))</f>
        <v xml:space="preserve"> </v>
      </c>
      <c r="K139" s="52" t="str">
        <f>IF(ISERROR(VLOOKUP(I139,#REF!,3,FALSE))," ",VLOOKUP(I139,#REF!,3,FALSE))</f>
        <v xml:space="preserve"> </v>
      </c>
      <c r="L139" s="3" t="s">
        <v>387</v>
      </c>
      <c r="M139" s="45">
        <v>900459737</v>
      </c>
      <c r="N139" s="53" t="s">
        <v>388</v>
      </c>
      <c r="O139" s="54">
        <v>25000000</v>
      </c>
      <c r="P139" s="55"/>
      <c r="Q139" s="56"/>
      <c r="R139" s="57"/>
      <c r="S139" s="54"/>
      <c r="T139" s="58">
        <f>+O139+Q139+S139</f>
        <v>25000000</v>
      </c>
      <c r="U139" s="59">
        <v>9839676</v>
      </c>
      <c r="V139" s="60">
        <v>43689</v>
      </c>
      <c r="W139" s="79">
        <v>43689</v>
      </c>
      <c r="X139" s="79">
        <v>43981</v>
      </c>
      <c r="Y139" s="46">
        <v>285</v>
      </c>
      <c r="Z139" s="46"/>
      <c r="AA139" s="61"/>
      <c r="AB139" s="45"/>
      <c r="AC139" s="45" t="s">
        <v>67</v>
      </c>
      <c r="AD139" s="45"/>
      <c r="AE139" s="45"/>
      <c r="AF139" s="62">
        <f t="shared" si="12"/>
        <v>0.39358704</v>
      </c>
      <c r="AG139" s="63"/>
      <c r="AH139" s="64"/>
      <c r="AI139" s="65"/>
      <c r="AJ139" s="65"/>
      <c r="AK139" s="66"/>
      <c r="AL139" s="65"/>
      <c r="AM139" s="65"/>
    </row>
    <row r="140" spans="1:39" ht="27" customHeight="1" x14ac:dyDescent="0.25">
      <c r="A140" s="45">
        <v>124</v>
      </c>
      <c r="B140" s="46">
        <v>2019</v>
      </c>
      <c r="C140" s="47" t="s">
        <v>389</v>
      </c>
      <c r="D140" s="49" t="s">
        <v>60</v>
      </c>
      <c r="E140" s="47" t="s">
        <v>61</v>
      </c>
      <c r="F140" s="48" t="s">
        <v>62</v>
      </c>
      <c r="G140" s="49" t="s">
        <v>390</v>
      </c>
      <c r="H140" s="50" t="s">
        <v>375</v>
      </c>
      <c r="I140" s="51" t="s">
        <v>373</v>
      </c>
      <c r="J140" s="52" t="str">
        <f>IF(ISERROR(VLOOKUP(I140,#REF!,2,FALSE))," ",VLOOKUP(I140,#REF!,2,FALSE))</f>
        <v xml:space="preserve"> </v>
      </c>
      <c r="K140" s="52" t="str">
        <f>IF(ISERROR(VLOOKUP(I140,#REF!,3,FALSE))," ",VLOOKUP(I140,#REF!,3,FALSE))</f>
        <v xml:space="preserve"> </v>
      </c>
      <c r="L140" s="3" t="s">
        <v>391</v>
      </c>
      <c r="M140" s="45">
        <v>901006249</v>
      </c>
      <c r="N140" s="53" t="s">
        <v>392</v>
      </c>
      <c r="O140" s="54">
        <v>6000000</v>
      </c>
      <c r="P140" s="55"/>
      <c r="Q140" s="56"/>
      <c r="R140" s="57"/>
      <c r="S140" s="54"/>
      <c r="T140" s="58">
        <v>6000000</v>
      </c>
      <c r="U140" s="59">
        <v>3082462</v>
      </c>
      <c r="V140" s="60">
        <v>43556</v>
      </c>
      <c r="W140" s="60">
        <v>43672</v>
      </c>
      <c r="X140" s="60">
        <v>43915</v>
      </c>
      <c r="Y140" s="46">
        <v>240</v>
      </c>
      <c r="Z140" s="46"/>
      <c r="AA140" s="61"/>
      <c r="AB140" s="45"/>
      <c r="AC140" s="45" t="s">
        <v>67</v>
      </c>
      <c r="AD140" s="45"/>
      <c r="AE140" s="45"/>
      <c r="AF140" s="62">
        <f t="shared" si="12"/>
        <v>0.51374366666666671</v>
      </c>
      <c r="AG140" s="63"/>
      <c r="AH140" s="64"/>
      <c r="AI140" s="65"/>
      <c r="AJ140" s="65"/>
      <c r="AK140" s="66"/>
      <c r="AL140" s="65"/>
      <c r="AM140" s="65"/>
    </row>
    <row r="141" spans="1:39" ht="27" customHeight="1" x14ac:dyDescent="0.25">
      <c r="A141" s="45">
        <v>124</v>
      </c>
      <c r="B141" s="46">
        <v>2019</v>
      </c>
      <c r="C141" s="47" t="s">
        <v>389</v>
      </c>
      <c r="D141" s="49" t="s">
        <v>60</v>
      </c>
      <c r="E141" s="47" t="s">
        <v>61</v>
      </c>
      <c r="F141" s="48" t="s">
        <v>62</v>
      </c>
      <c r="G141" s="49" t="s">
        <v>390</v>
      </c>
      <c r="H141" s="50" t="s">
        <v>375</v>
      </c>
      <c r="I141" s="51" t="s">
        <v>373</v>
      </c>
      <c r="J141" s="52"/>
      <c r="K141" s="52"/>
      <c r="L141" s="3" t="s">
        <v>393</v>
      </c>
      <c r="M141" s="45">
        <v>901006249</v>
      </c>
      <c r="N141" s="53" t="s">
        <v>392</v>
      </c>
      <c r="O141" s="54">
        <v>16000000</v>
      </c>
      <c r="P141" s="55"/>
      <c r="Q141" s="56"/>
      <c r="R141" s="57"/>
      <c r="S141" s="54"/>
      <c r="T141" s="58">
        <v>16000000</v>
      </c>
      <c r="U141" s="59">
        <v>10942585</v>
      </c>
      <c r="V141" s="60">
        <v>43556</v>
      </c>
      <c r="W141" s="60">
        <v>43672</v>
      </c>
      <c r="X141" s="60">
        <v>43915</v>
      </c>
      <c r="Y141" s="46">
        <v>240</v>
      </c>
      <c r="Z141" s="46"/>
      <c r="AA141" s="61"/>
      <c r="AB141" s="45"/>
      <c r="AC141" s="45" t="s">
        <v>136</v>
      </c>
      <c r="AD141" s="45"/>
      <c r="AE141" s="45"/>
      <c r="AF141" s="62">
        <f t="shared" si="12"/>
        <v>0.68391156249999996</v>
      </c>
      <c r="AG141" s="63"/>
      <c r="AH141" s="64"/>
      <c r="AI141" s="65"/>
      <c r="AJ141" s="65"/>
      <c r="AK141" s="66"/>
      <c r="AL141" s="65"/>
      <c r="AM141" s="65"/>
    </row>
    <row r="142" spans="1:39" ht="27" customHeight="1" x14ac:dyDescent="0.25">
      <c r="A142" s="45">
        <v>134</v>
      </c>
      <c r="B142" s="46">
        <v>2019</v>
      </c>
      <c r="C142" s="47" t="s">
        <v>394</v>
      </c>
      <c r="D142" s="77" t="s">
        <v>60</v>
      </c>
      <c r="E142" s="47" t="s">
        <v>61</v>
      </c>
      <c r="F142" s="48" t="s">
        <v>62</v>
      </c>
      <c r="G142" s="49" t="s">
        <v>395</v>
      </c>
      <c r="H142" s="50" t="s">
        <v>375</v>
      </c>
      <c r="I142" s="51" t="s">
        <v>373</v>
      </c>
      <c r="J142" s="52" t="str">
        <f>IF(ISERROR(VLOOKUP(I142,#REF!,2,FALSE))," ",VLOOKUP(I142,#REF!,2,FALSE))</f>
        <v xml:space="preserve"> </v>
      </c>
      <c r="K142" s="52" t="str">
        <f>IF(ISERROR(VLOOKUP(I142,#REF!,3,FALSE))," ",VLOOKUP(I142,#REF!,3,FALSE))</f>
        <v xml:space="preserve"> </v>
      </c>
      <c r="L142" s="3" t="s">
        <v>396</v>
      </c>
      <c r="M142" s="45">
        <v>900062917</v>
      </c>
      <c r="N142" s="53" t="s">
        <v>397</v>
      </c>
      <c r="O142" s="54">
        <v>13000000</v>
      </c>
      <c r="P142" s="55"/>
      <c r="Q142" s="56"/>
      <c r="R142" s="57"/>
      <c r="S142" s="54"/>
      <c r="T142" s="58">
        <f>+O142+Q142+S142</f>
        <v>13000000</v>
      </c>
      <c r="U142" s="59">
        <v>0</v>
      </c>
      <c r="V142" s="60">
        <v>43794</v>
      </c>
      <c r="W142" s="80">
        <v>43809</v>
      </c>
      <c r="X142" s="80">
        <v>44021</v>
      </c>
      <c r="Y142" s="46">
        <v>210</v>
      </c>
      <c r="Z142" s="46"/>
      <c r="AA142" s="61"/>
      <c r="AB142" s="45"/>
      <c r="AC142" s="45" t="s">
        <v>136</v>
      </c>
      <c r="AD142" s="45"/>
      <c r="AE142" s="45"/>
      <c r="AF142" s="62">
        <f t="shared" si="12"/>
        <v>0</v>
      </c>
      <c r="AG142" s="63"/>
      <c r="AH142" s="64"/>
      <c r="AI142" s="65"/>
      <c r="AJ142" s="65"/>
      <c r="AK142" s="66"/>
      <c r="AL142" s="65"/>
      <c r="AM142" s="65"/>
    </row>
    <row r="143" spans="1:39" ht="27" customHeight="1" x14ac:dyDescent="0.25">
      <c r="A143" s="45">
        <v>114</v>
      </c>
      <c r="B143" s="46">
        <v>2019</v>
      </c>
      <c r="C143" s="47" t="s">
        <v>398</v>
      </c>
      <c r="D143" s="49" t="s">
        <v>60</v>
      </c>
      <c r="E143" s="47" t="s">
        <v>61</v>
      </c>
      <c r="F143" s="48" t="s">
        <v>62</v>
      </c>
      <c r="G143" s="49" t="s">
        <v>111</v>
      </c>
      <c r="H143" s="50" t="s">
        <v>64</v>
      </c>
      <c r="I143" s="51">
        <v>45</v>
      </c>
      <c r="J143" s="52" t="str">
        <f>IF(ISERROR(VLOOKUP(I143,#REF!,2,FALSE))," ",VLOOKUP(I143,#REF!,2,FALSE))</f>
        <v xml:space="preserve"> </v>
      </c>
      <c r="K143" s="52" t="str">
        <f>IF(ISERROR(VLOOKUP(I143,#REF!,3,FALSE))," ",VLOOKUP(I143,#REF!,3,FALSE))</f>
        <v xml:space="preserve"> </v>
      </c>
      <c r="L143" s="71" t="s">
        <v>65</v>
      </c>
      <c r="M143" s="45">
        <v>1022944830</v>
      </c>
      <c r="N143" s="53" t="s">
        <v>399</v>
      </c>
      <c r="O143" s="54">
        <v>23000000</v>
      </c>
      <c r="P143" s="55"/>
      <c r="Q143" s="56"/>
      <c r="R143" s="57"/>
      <c r="S143" s="54"/>
      <c r="T143" s="58">
        <f>+O143+Q143+S143</f>
        <v>23000000</v>
      </c>
      <c r="U143" s="59">
        <v>18400000</v>
      </c>
      <c r="V143" s="60">
        <v>43510</v>
      </c>
      <c r="W143" s="60">
        <v>43556</v>
      </c>
      <c r="X143" s="60">
        <v>43861</v>
      </c>
      <c r="Y143" s="46">
        <v>300</v>
      </c>
      <c r="Z143" s="46"/>
      <c r="AA143" s="61"/>
      <c r="AB143" s="45"/>
      <c r="AC143" s="45" t="s">
        <v>67</v>
      </c>
      <c r="AD143" s="45"/>
      <c r="AE143" s="45"/>
      <c r="AF143" s="62">
        <f t="shared" si="12"/>
        <v>0.8</v>
      </c>
      <c r="AG143" s="63"/>
      <c r="AH143" s="64"/>
      <c r="AI143" s="65"/>
      <c r="AJ143" s="65"/>
      <c r="AK143" s="66"/>
      <c r="AL143" s="65"/>
      <c r="AM143" s="65"/>
    </row>
    <row r="144" spans="1:39" ht="27" customHeight="1" x14ac:dyDescent="0.25">
      <c r="A144" s="45">
        <v>126</v>
      </c>
      <c r="B144" s="46">
        <v>2018</v>
      </c>
      <c r="C144" s="47" t="s">
        <v>400</v>
      </c>
      <c r="D144" s="49" t="s">
        <v>401</v>
      </c>
      <c r="E144" s="47" t="s">
        <v>61</v>
      </c>
      <c r="F144" s="48" t="s">
        <v>401</v>
      </c>
      <c r="G144" s="81" t="s">
        <v>402</v>
      </c>
      <c r="H144" s="50" t="s">
        <v>375</v>
      </c>
      <c r="I144" s="51" t="s">
        <v>373</v>
      </c>
      <c r="J144" s="52" t="s">
        <v>403</v>
      </c>
      <c r="K144" s="52" t="s">
        <v>403</v>
      </c>
      <c r="L144" s="71" t="s">
        <v>396</v>
      </c>
      <c r="M144" s="82">
        <v>900062917</v>
      </c>
      <c r="N144" s="53" t="s">
        <v>397</v>
      </c>
      <c r="O144" s="54"/>
      <c r="P144" s="55"/>
      <c r="Q144" s="56"/>
      <c r="R144" s="57">
        <v>1</v>
      </c>
      <c r="S144" s="54">
        <v>5000000</v>
      </c>
      <c r="T144" s="58">
        <v>5000000</v>
      </c>
      <c r="U144" s="59">
        <v>4624400</v>
      </c>
      <c r="V144" s="60">
        <v>43656</v>
      </c>
      <c r="W144" s="60">
        <v>43292</v>
      </c>
      <c r="X144" s="60">
        <v>43686</v>
      </c>
      <c r="Y144" s="46"/>
      <c r="Z144" s="46"/>
      <c r="AA144" s="61"/>
      <c r="AB144" s="45"/>
      <c r="AC144" s="45" t="s">
        <v>136</v>
      </c>
      <c r="AD144" s="45"/>
      <c r="AE144" s="45"/>
      <c r="AF144" s="62">
        <v>0</v>
      </c>
      <c r="AG144" s="63"/>
      <c r="AH144" s="64"/>
      <c r="AI144" s="65"/>
      <c r="AJ144" s="65"/>
      <c r="AK144" s="66"/>
      <c r="AL144" s="65"/>
      <c r="AM144" s="65"/>
    </row>
    <row r="145" spans="1:39" ht="27" customHeight="1" x14ac:dyDescent="0.25">
      <c r="A145" s="45">
        <v>130</v>
      </c>
      <c r="B145" s="46">
        <v>2019</v>
      </c>
      <c r="C145" s="47" t="s">
        <v>404</v>
      </c>
      <c r="D145" s="49" t="s">
        <v>405</v>
      </c>
      <c r="E145" s="47" t="s">
        <v>379</v>
      </c>
      <c r="F145" s="48" t="s">
        <v>373</v>
      </c>
      <c r="G145" s="49" t="s">
        <v>406</v>
      </c>
      <c r="H145" s="50" t="s">
        <v>375</v>
      </c>
      <c r="I145" s="51" t="s">
        <v>373</v>
      </c>
      <c r="J145" s="52" t="str">
        <f>IF(ISERROR(VLOOKUP(I145,#REF!,2,FALSE))," ",VLOOKUP(I145,#REF!,2,FALSE))</f>
        <v xml:space="preserve"> </v>
      </c>
      <c r="K145" s="52" t="str">
        <f>IF(ISERROR(VLOOKUP(I145,#REF!,3,FALSE))," ",VLOOKUP(I145,#REF!,3,FALSE))</f>
        <v xml:space="preserve"> </v>
      </c>
      <c r="L145" s="3" t="s">
        <v>407</v>
      </c>
      <c r="M145" s="45">
        <v>860009174</v>
      </c>
      <c r="N145" s="53" t="s">
        <v>408</v>
      </c>
      <c r="O145" s="54">
        <v>11434399</v>
      </c>
      <c r="P145" s="55"/>
      <c r="Q145" s="56"/>
      <c r="R145" s="57"/>
      <c r="S145" s="54"/>
      <c r="T145" s="58">
        <f>+O145+Q145+S145</f>
        <v>11434399</v>
      </c>
      <c r="U145" s="59">
        <v>11434399</v>
      </c>
      <c r="V145" s="60">
        <v>43742</v>
      </c>
      <c r="W145" s="79">
        <v>43742</v>
      </c>
      <c r="X145" s="79">
        <v>44298</v>
      </c>
      <c r="Y145" s="46">
        <v>549</v>
      </c>
      <c r="Z145" s="46"/>
      <c r="AA145" s="61"/>
      <c r="AB145" s="45"/>
      <c r="AC145" s="45" t="s">
        <v>136</v>
      </c>
      <c r="AD145" s="45"/>
      <c r="AE145" s="45"/>
      <c r="AF145" s="62">
        <f>IF(ISERROR(U145/T145),"-",(U145/T145))</f>
        <v>1</v>
      </c>
      <c r="AG145" s="63"/>
      <c r="AH145" s="64"/>
      <c r="AI145" s="65"/>
      <c r="AJ145" s="65"/>
      <c r="AK145" s="66"/>
      <c r="AL145" s="65"/>
      <c r="AM145" s="65"/>
    </row>
    <row r="146" spans="1:39" ht="27" customHeight="1" x14ac:dyDescent="0.25">
      <c r="A146" s="45">
        <v>2019</v>
      </c>
      <c r="B146" s="46">
        <v>2019</v>
      </c>
      <c r="C146" s="47" t="s">
        <v>409</v>
      </c>
      <c r="D146" s="77" t="s">
        <v>372</v>
      </c>
      <c r="E146" s="47"/>
      <c r="F146" s="48" t="s">
        <v>373</v>
      </c>
      <c r="G146" s="49" t="s">
        <v>410</v>
      </c>
      <c r="H146" s="50" t="s">
        <v>375</v>
      </c>
      <c r="I146" s="51" t="s">
        <v>373</v>
      </c>
      <c r="J146" s="52" t="str">
        <f>IF(ISERROR(VLOOKUP(I146,#REF!,2,FALSE))," ",VLOOKUP(I146,#REF!,2,FALSE))</f>
        <v xml:space="preserve"> </v>
      </c>
      <c r="K146" s="52" t="str">
        <f>IF(ISERROR(VLOOKUP(I146,#REF!,3,FALSE))," ",VLOOKUP(I146,#REF!,3,FALSE))</f>
        <v xml:space="preserve"> </v>
      </c>
      <c r="L146" s="71" t="s">
        <v>411</v>
      </c>
      <c r="M146" s="45"/>
      <c r="N146" s="53" t="s">
        <v>412</v>
      </c>
      <c r="O146" s="54">
        <v>99900000</v>
      </c>
      <c r="P146" s="55"/>
      <c r="Q146" s="56"/>
      <c r="R146" s="57"/>
      <c r="S146" s="54"/>
      <c r="T146" s="58">
        <f>+O146+Q146+S146</f>
        <v>99900000</v>
      </c>
      <c r="U146" s="59">
        <v>87734900</v>
      </c>
      <c r="V146" s="60"/>
      <c r="W146" s="60"/>
      <c r="X146" s="60"/>
      <c r="Y146" s="46"/>
      <c r="Z146" s="46"/>
      <c r="AA146" s="61"/>
      <c r="AB146" s="45"/>
      <c r="AC146" s="45" t="s">
        <v>136</v>
      </c>
      <c r="AD146" s="45"/>
      <c r="AE146" s="45"/>
      <c r="AF146" s="62">
        <f>IF(ISERROR(U146/T146),"-",(U146/T146))</f>
        <v>0.87822722722722724</v>
      </c>
      <c r="AG146" s="63"/>
      <c r="AH146" s="64"/>
      <c r="AI146" s="65"/>
      <c r="AJ146" s="65"/>
      <c r="AK146" s="66"/>
      <c r="AL146" s="65"/>
      <c r="AM146" s="65"/>
    </row>
    <row r="147" spans="1:39" ht="27" customHeight="1" x14ac:dyDescent="0.25">
      <c r="A147" s="45">
        <v>117</v>
      </c>
      <c r="B147" s="46">
        <v>2019</v>
      </c>
      <c r="C147" s="47" t="s">
        <v>413</v>
      </c>
      <c r="D147" s="77" t="s">
        <v>60</v>
      </c>
      <c r="E147" s="47" t="s">
        <v>61</v>
      </c>
      <c r="F147" s="48" t="s">
        <v>62</v>
      </c>
      <c r="G147" s="49" t="s">
        <v>414</v>
      </c>
      <c r="H147" s="50" t="s">
        <v>64</v>
      </c>
      <c r="I147" s="51">
        <v>19</v>
      </c>
      <c r="J147" s="52" t="s">
        <v>415</v>
      </c>
      <c r="K147" s="52" t="s">
        <v>416</v>
      </c>
      <c r="L147" s="3" t="s">
        <v>417</v>
      </c>
      <c r="M147" s="45">
        <v>8300244781</v>
      </c>
      <c r="N147" s="53" t="s">
        <v>418</v>
      </c>
      <c r="O147" s="54">
        <v>102949710</v>
      </c>
      <c r="P147" s="55"/>
      <c r="Q147" s="56"/>
      <c r="R147" s="57"/>
      <c r="S147" s="54"/>
      <c r="T147" s="58">
        <v>102949710</v>
      </c>
      <c r="U147" s="59"/>
      <c r="V147" s="60">
        <v>43626</v>
      </c>
      <c r="W147" s="60">
        <v>43626</v>
      </c>
      <c r="X147" s="60">
        <v>44196</v>
      </c>
      <c r="Y147" s="46">
        <v>175</v>
      </c>
      <c r="Z147" s="46"/>
      <c r="AA147" s="61"/>
      <c r="AB147" s="45"/>
      <c r="AC147" s="45" t="s">
        <v>136</v>
      </c>
      <c r="AD147" s="45"/>
      <c r="AE147" s="45"/>
      <c r="AF147" s="62"/>
      <c r="AG147" s="63"/>
      <c r="AH147" s="64"/>
      <c r="AI147" s="65"/>
      <c r="AJ147" s="65"/>
      <c r="AK147" s="66"/>
      <c r="AL147" s="65"/>
      <c r="AM147" s="65"/>
    </row>
    <row r="148" spans="1:39" ht="27" customHeight="1" x14ac:dyDescent="0.25">
      <c r="A148" s="45">
        <v>118</v>
      </c>
      <c r="B148" s="46">
        <v>2019</v>
      </c>
      <c r="C148" s="47" t="s">
        <v>419</v>
      </c>
      <c r="D148" s="49" t="s">
        <v>60</v>
      </c>
      <c r="E148" s="47" t="s">
        <v>61</v>
      </c>
      <c r="F148" s="48" t="s">
        <v>62</v>
      </c>
      <c r="G148" s="49" t="s">
        <v>420</v>
      </c>
      <c r="H148" s="50" t="s">
        <v>64</v>
      </c>
      <c r="I148" s="51">
        <v>19</v>
      </c>
      <c r="J148" s="52" t="str">
        <f>IF(ISERROR(VLOOKUP(I148,#REF!,2,FALSE))," ",VLOOKUP(I148,#REF!,2,FALSE))</f>
        <v xml:space="preserve"> </v>
      </c>
      <c r="K148" s="52" t="str">
        <f>IF(ISERROR(VLOOKUP(I148,#REF!,3,FALSE))," ",VLOOKUP(I148,#REF!,3,FALSE))</f>
        <v xml:space="preserve"> </v>
      </c>
      <c r="L148" s="3" t="s">
        <v>417</v>
      </c>
      <c r="M148" s="45">
        <v>1020785083</v>
      </c>
      <c r="N148" s="53" t="s">
        <v>421</v>
      </c>
      <c r="O148" s="54">
        <v>15750000</v>
      </c>
      <c r="P148" s="55"/>
      <c r="Q148" s="56"/>
      <c r="R148" s="57"/>
      <c r="S148" s="54"/>
      <c r="T148" s="58">
        <f>+O148+Q148+S148</f>
        <v>15750000</v>
      </c>
      <c r="U148" s="59">
        <v>11550000</v>
      </c>
      <c r="V148" s="60">
        <v>43511</v>
      </c>
      <c r="W148" s="60">
        <v>43643</v>
      </c>
      <c r="X148" s="60">
        <v>43856</v>
      </c>
      <c r="Y148" s="46">
        <v>285</v>
      </c>
      <c r="Z148" s="46"/>
      <c r="AA148" s="61"/>
      <c r="AB148" s="45"/>
      <c r="AC148" s="45" t="s">
        <v>67</v>
      </c>
      <c r="AD148" s="45"/>
      <c r="AE148" s="45"/>
      <c r="AF148" s="62">
        <f>IF(ISERROR(U148/T148),"-",(U148/T148))</f>
        <v>0.73333333333333328</v>
      </c>
      <c r="AG148" s="63"/>
      <c r="AH148" s="64"/>
      <c r="AI148" s="65"/>
      <c r="AJ148" s="65"/>
      <c r="AK148" s="66"/>
      <c r="AL148" s="65"/>
      <c r="AM148" s="65"/>
    </row>
    <row r="149" spans="1:39" ht="27" customHeight="1" x14ac:dyDescent="0.25">
      <c r="A149" s="45">
        <v>119</v>
      </c>
      <c r="B149" s="46">
        <v>2019</v>
      </c>
      <c r="C149" s="47" t="s">
        <v>422</v>
      </c>
      <c r="D149" s="49" t="s">
        <v>60</v>
      </c>
      <c r="E149" s="47" t="s">
        <v>61</v>
      </c>
      <c r="F149" s="48" t="s">
        <v>62</v>
      </c>
      <c r="G149" s="49" t="s">
        <v>423</v>
      </c>
      <c r="H149" s="50" t="s">
        <v>64</v>
      </c>
      <c r="I149" s="51">
        <v>19</v>
      </c>
      <c r="J149" s="52" t="s">
        <v>415</v>
      </c>
      <c r="K149" s="52" t="s">
        <v>416</v>
      </c>
      <c r="L149" s="3" t="s">
        <v>417</v>
      </c>
      <c r="M149" s="45">
        <v>1010188052</v>
      </c>
      <c r="N149" s="53" t="s">
        <v>424</v>
      </c>
      <c r="O149" s="54">
        <v>42000000</v>
      </c>
      <c r="P149" s="55"/>
      <c r="Q149" s="56"/>
      <c r="R149" s="57"/>
      <c r="S149" s="54"/>
      <c r="T149" s="58">
        <v>42000000</v>
      </c>
      <c r="U149" s="59">
        <v>30800000</v>
      </c>
      <c r="V149" s="60">
        <v>43643</v>
      </c>
      <c r="W149" s="60">
        <v>43643</v>
      </c>
      <c r="X149" s="60">
        <v>43491</v>
      </c>
      <c r="Y149" s="46">
        <v>210</v>
      </c>
      <c r="Z149" s="46"/>
      <c r="AA149" s="61"/>
      <c r="AB149" s="45"/>
      <c r="AC149" s="45" t="s">
        <v>67</v>
      </c>
      <c r="AD149" s="45"/>
      <c r="AE149" s="45"/>
      <c r="AF149" s="62"/>
      <c r="AG149" s="63"/>
      <c r="AH149" s="64"/>
      <c r="AI149" s="65"/>
      <c r="AJ149" s="65"/>
      <c r="AK149" s="66"/>
      <c r="AL149" s="65"/>
      <c r="AM149" s="65"/>
    </row>
    <row r="150" spans="1:39" ht="27" customHeight="1" x14ac:dyDescent="0.25">
      <c r="A150" s="45">
        <v>119</v>
      </c>
      <c r="B150" s="46">
        <v>2019</v>
      </c>
      <c r="C150" s="47" t="s">
        <v>422</v>
      </c>
      <c r="D150" s="49" t="s">
        <v>60</v>
      </c>
      <c r="E150" s="47" t="s">
        <v>61</v>
      </c>
      <c r="F150" s="48" t="s">
        <v>62</v>
      </c>
      <c r="G150" s="49" t="s">
        <v>425</v>
      </c>
      <c r="H150" s="50" t="s">
        <v>64</v>
      </c>
      <c r="I150" s="51">
        <v>19</v>
      </c>
      <c r="J150" s="52" t="str">
        <f>IF(ISERROR(VLOOKUP(I150,#REF!,2,FALSE))," ",VLOOKUP(I150,#REF!,2,FALSE))</f>
        <v xml:space="preserve"> </v>
      </c>
      <c r="K150" s="52" t="str">
        <f>IF(ISERROR(VLOOKUP(I150,#REF!,3,FALSE))," ",VLOOKUP(I150,#REF!,3,FALSE))</f>
        <v xml:space="preserve"> </v>
      </c>
      <c r="L150" s="3" t="s">
        <v>417</v>
      </c>
      <c r="M150" s="45">
        <v>1010188052</v>
      </c>
      <c r="N150" s="53" t="s">
        <v>424</v>
      </c>
      <c r="O150" s="54"/>
      <c r="P150" s="55"/>
      <c r="Q150" s="56"/>
      <c r="R150" s="57">
        <v>1</v>
      </c>
      <c r="S150" s="54">
        <v>21000000</v>
      </c>
      <c r="T150" s="58">
        <f t="shared" ref="T150:T155" si="13">+O150+Q150+S150</f>
        <v>21000000</v>
      </c>
      <c r="U150" s="59"/>
      <c r="V150" s="60">
        <v>43826</v>
      </c>
      <c r="W150" s="60">
        <v>43826</v>
      </c>
      <c r="X150" s="60">
        <v>43947</v>
      </c>
      <c r="Y150" s="46">
        <v>285</v>
      </c>
      <c r="Z150" s="46"/>
      <c r="AA150" s="61"/>
      <c r="AB150" s="45"/>
      <c r="AC150" s="45" t="s">
        <v>67</v>
      </c>
      <c r="AD150" s="45"/>
      <c r="AE150" s="45"/>
      <c r="AF150" s="62">
        <f t="shared" ref="AF150:AF158" si="14">IF(ISERROR(U150/T150),"-",(U150/T150))</f>
        <v>0</v>
      </c>
      <c r="AG150" s="63"/>
      <c r="AH150" s="64"/>
      <c r="AI150" s="65"/>
      <c r="AJ150" s="65"/>
      <c r="AK150" s="66"/>
      <c r="AL150" s="65"/>
      <c r="AM150" s="65"/>
    </row>
    <row r="151" spans="1:39" ht="27" customHeight="1" x14ac:dyDescent="0.25">
      <c r="A151" s="45">
        <v>120</v>
      </c>
      <c r="B151" s="46">
        <v>2019</v>
      </c>
      <c r="C151" s="47" t="s">
        <v>426</v>
      </c>
      <c r="D151" s="49" t="s">
        <v>60</v>
      </c>
      <c r="E151" s="47" t="s">
        <v>61</v>
      </c>
      <c r="F151" s="48" t="s">
        <v>62</v>
      </c>
      <c r="G151" s="49" t="s">
        <v>420</v>
      </c>
      <c r="H151" s="50" t="s">
        <v>64</v>
      </c>
      <c r="I151" s="51">
        <v>19</v>
      </c>
      <c r="J151" s="52" t="str">
        <f>IF(ISERROR(VLOOKUP(I151,#REF!,2,FALSE))," ",VLOOKUP(I151,#REF!,2,FALSE))</f>
        <v xml:space="preserve"> </v>
      </c>
      <c r="K151" s="52" t="str">
        <f>IF(ISERROR(VLOOKUP(I151,#REF!,3,FALSE))," ",VLOOKUP(I151,#REF!,3,FALSE))</f>
        <v xml:space="preserve"> </v>
      </c>
      <c r="L151" s="3" t="s">
        <v>417</v>
      </c>
      <c r="M151" s="45">
        <v>39730914</v>
      </c>
      <c r="N151" s="53" t="s">
        <v>427</v>
      </c>
      <c r="O151" s="54">
        <v>15750000</v>
      </c>
      <c r="P151" s="55"/>
      <c r="Q151" s="56"/>
      <c r="R151" s="57"/>
      <c r="S151" s="54"/>
      <c r="T151" s="58">
        <f t="shared" si="13"/>
        <v>15750000</v>
      </c>
      <c r="U151" s="59">
        <v>11550000</v>
      </c>
      <c r="V151" s="60">
        <v>43528</v>
      </c>
      <c r="W151" s="60">
        <v>43643</v>
      </c>
      <c r="X151" s="60">
        <v>43856</v>
      </c>
      <c r="Y151" s="46">
        <v>285</v>
      </c>
      <c r="Z151" s="46"/>
      <c r="AA151" s="61"/>
      <c r="AB151" s="45"/>
      <c r="AC151" s="45" t="s">
        <v>67</v>
      </c>
      <c r="AD151" s="45"/>
      <c r="AE151" s="45"/>
      <c r="AF151" s="62">
        <f t="shared" si="14"/>
        <v>0.73333333333333328</v>
      </c>
      <c r="AG151" s="63"/>
      <c r="AH151" s="64"/>
      <c r="AI151" s="65"/>
      <c r="AJ151" s="65"/>
      <c r="AK151" s="66"/>
      <c r="AL151" s="65"/>
      <c r="AM151" s="65"/>
    </row>
    <row r="152" spans="1:39" ht="27" customHeight="1" x14ac:dyDescent="0.25">
      <c r="A152" s="45">
        <v>121</v>
      </c>
      <c r="B152" s="46">
        <v>2019</v>
      </c>
      <c r="C152" s="47" t="s">
        <v>428</v>
      </c>
      <c r="D152" s="49" t="s">
        <v>60</v>
      </c>
      <c r="E152" s="47" t="s">
        <v>61</v>
      </c>
      <c r="F152" s="48" t="s">
        <v>62</v>
      </c>
      <c r="G152" s="67" t="s">
        <v>429</v>
      </c>
      <c r="H152" s="50" t="s">
        <v>64</v>
      </c>
      <c r="I152" s="51">
        <v>19</v>
      </c>
      <c r="J152" s="52" t="str">
        <f>IF(ISERROR(VLOOKUP(I152,#REF!,2,FALSE))," ",VLOOKUP(I152,#REF!,2,FALSE))</f>
        <v xml:space="preserve"> </v>
      </c>
      <c r="K152" s="52" t="str">
        <f>IF(ISERROR(VLOOKUP(I152,#REF!,3,FALSE))," ",VLOOKUP(I152,#REF!,3,FALSE))</f>
        <v xml:space="preserve"> </v>
      </c>
      <c r="L152" s="3" t="s">
        <v>417</v>
      </c>
      <c r="M152" s="45">
        <v>52168197</v>
      </c>
      <c r="N152" s="53" t="s">
        <v>430</v>
      </c>
      <c r="O152" s="54">
        <v>15750000</v>
      </c>
      <c r="P152" s="55"/>
      <c r="Q152" s="56"/>
      <c r="R152" s="57"/>
      <c r="S152" s="54"/>
      <c r="T152" s="58">
        <f t="shared" si="13"/>
        <v>15750000</v>
      </c>
      <c r="U152" s="59">
        <v>11550000</v>
      </c>
      <c r="V152" s="60">
        <v>43536</v>
      </c>
      <c r="W152" s="60">
        <v>43643</v>
      </c>
      <c r="X152" s="60">
        <v>43856</v>
      </c>
      <c r="Y152" s="46">
        <v>285</v>
      </c>
      <c r="Z152" s="46"/>
      <c r="AA152" s="61"/>
      <c r="AB152" s="45"/>
      <c r="AC152" s="45" t="s">
        <v>67</v>
      </c>
      <c r="AD152" s="45"/>
      <c r="AE152" s="45"/>
      <c r="AF152" s="62">
        <f t="shared" si="14"/>
        <v>0.73333333333333328</v>
      </c>
      <c r="AG152" s="63"/>
      <c r="AH152" s="64"/>
      <c r="AI152" s="65"/>
      <c r="AJ152" s="65"/>
      <c r="AK152" s="66"/>
      <c r="AL152" s="65"/>
      <c r="AM152" s="65"/>
    </row>
    <row r="153" spans="1:39" ht="27" customHeight="1" x14ac:dyDescent="0.25">
      <c r="A153" s="45">
        <v>122</v>
      </c>
      <c r="B153" s="46">
        <v>2019</v>
      </c>
      <c r="C153" s="47" t="s">
        <v>431</v>
      </c>
      <c r="D153" s="49" t="s">
        <v>60</v>
      </c>
      <c r="E153" s="47" t="s">
        <v>61</v>
      </c>
      <c r="F153" s="48" t="s">
        <v>62</v>
      </c>
      <c r="G153" s="49" t="s">
        <v>420</v>
      </c>
      <c r="H153" s="50" t="s">
        <v>64</v>
      </c>
      <c r="I153" s="51">
        <v>19</v>
      </c>
      <c r="J153" s="52" t="str">
        <f>IF(ISERROR(VLOOKUP(I153,#REF!,2,FALSE))," ",VLOOKUP(I153,#REF!,2,FALSE))</f>
        <v xml:space="preserve"> </v>
      </c>
      <c r="K153" s="52" t="str">
        <f>IF(ISERROR(VLOOKUP(I153,#REF!,3,FALSE))," ",VLOOKUP(I153,#REF!,3,FALSE))</f>
        <v xml:space="preserve"> </v>
      </c>
      <c r="L153" s="3" t="s">
        <v>417</v>
      </c>
      <c r="M153" s="45">
        <v>1030662832</v>
      </c>
      <c r="N153" s="53" t="s">
        <v>432</v>
      </c>
      <c r="O153" s="54">
        <v>15750000</v>
      </c>
      <c r="P153" s="55"/>
      <c r="Q153" s="56"/>
      <c r="R153" s="57"/>
      <c r="S153" s="54"/>
      <c r="T153" s="58">
        <f t="shared" si="13"/>
        <v>15750000</v>
      </c>
      <c r="U153" s="59">
        <v>11550000</v>
      </c>
      <c r="V153" s="60">
        <v>43642</v>
      </c>
      <c r="W153" s="60">
        <v>43643</v>
      </c>
      <c r="X153" s="60">
        <v>43856</v>
      </c>
      <c r="Y153" s="46">
        <v>285</v>
      </c>
      <c r="Z153" s="46"/>
      <c r="AA153" s="61"/>
      <c r="AB153" s="45"/>
      <c r="AC153" s="45" t="s">
        <v>67</v>
      </c>
      <c r="AD153" s="45"/>
      <c r="AE153" s="45"/>
      <c r="AF153" s="62">
        <f t="shared" si="14"/>
        <v>0.73333333333333328</v>
      </c>
      <c r="AG153" s="63"/>
      <c r="AH153" s="64"/>
      <c r="AI153" s="65"/>
      <c r="AJ153" s="65"/>
      <c r="AK153" s="66"/>
      <c r="AL153" s="65"/>
      <c r="AM153" s="65"/>
    </row>
    <row r="154" spans="1:39" ht="27" customHeight="1" x14ac:dyDescent="0.25">
      <c r="A154" s="45">
        <v>123</v>
      </c>
      <c r="B154" s="46">
        <v>2019</v>
      </c>
      <c r="C154" s="47" t="s">
        <v>433</v>
      </c>
      <c r="D154" s="49" t="s">
        <v>60</v>
      </c>
      <c r="E154" s="47" t="s">
        <v>379</v>
      </c>
      <c r="F154" s="48" t="s">
        <v>62</v>
      </c>
      <c r="G154" s="49" t="s">
        <v>429</v>
      </c>
      <c r="H154" s="50" t="s">
        <v>64</v>
      </c>
      <c r="I154" s="51">
        <v>19</v>
      </c>
      <c r="J154" s="52" t="str">
        <f>IF(ISERROR(VLOOKUP(I154,#REF!,2,FALSE))," ",VLOOKUP(I154,#REF!,2,FALSE))</f>
        <v xml:space="preserve"> </v>
      </c>
      <c r="K154" s="52" t="str">
        <f>IF(ISERROR(VLOOKUP(I154,#REF!,3,FALSE))," ",VLOOKUP(I154,#REF!,3,FALSE))</f>
        <v xml:space="preserve"> </v>
      </c>
      <c r="L154" s="3" t="s">
        <v>417</v>
      </c>
      <c r="M154" s="45">
        <v>79428468</v>
      </c>
      <c r="N154" s="53" t="s">
        <v>434</v>
      </c>
      <c r="O154" s="54">
        <v>15750000</v>
      </c>
      <c r="P154" s="55"/>
      <c r="Q154" s="56"/>
      <c r="R154" s="57"/>
      <c r="S154" s="54"/>
      <c r="T154" s="58">
        <f t="shared" si="13"/>
        <v>15750000</v>
      </c>
      <c r="U154" s="59">
        <v>11550000</v>
      </c>
      <c r="V154" s="60">
        <v>43545</v>
      </c>
      <c r="W154" s="60">
        <v>43643</v>
      </c>
      <c r="X154" s="60">
        <v>43856</v>
      </c>
      <c r="Y154" s="46">
        <v>285</v>
      </c>
      <c r="Z154" s="46"/>
      <c r="AA154" s="61"/>
      <c r="AB154" s="45"/>
      <c r="AC154" s="45" t="s">
        <v>67</v>
      </c>
      <c r="AD154" s="45"/>
      <c r="AE154" s="45"/>
      <c r="AF154" s="62">
        <f t="shared" si="14"/>
        <v>0.73333333333333328</v>
      </c>
      <c r="AG154" s="63"/>
      <c r="AH154" s="64"/>
      <c r="AI154" s="65"/>
      <c r="AJ154" s="65"/>
      <c r="AK154" s="66"/>
      <c r="AL154" s="65"/>
      <c r="AM154" s="65"/>
    </row>
    <row r="155" spans="1:39" ht="27" customHeight="1" x14ac:dyDescent="0.25">
      <c r="A155" s="45">
        <v>111</v>
      </c>
      <c r="B155" s="46">
        <v>2019</v>
      </c>
      <c r="C155" s="47" t="s">
        <v>435</v>
      </c>
      <c r="D155" s="49" t="s">
        <v>60</v>
      </c>
      <c r="E155" s="47" t="s">
        <v>384</v>
      </c>
      <c r="F155" s="48" t="s">
        <v>385</v>
      </c>
      <c r="G155" s="49" t="s">
        <v>436</v>
      </c>
      <c r="H155" s="50" t="s">
        <v>375</v>
      </c>
      <c r="I155" s="51" t="s">
        <v>373</v>
      </c>
      <c r="J155" s="52" t="str">
        <f>IF(ISERROR(VLOOKUP(I155,#REF!,2,FALSE))," ",VLOOKUP(I155,#REF!,2,FALSE))</f>
        <v xml:space="preserve"> </v>
      </c>
      <c r="K155" s="52" t="str">
        <f>IF(ISERROR(VLOOKUP(I155,#REF!,3,FALSE))," ",VLOOKUP(I155,#REF!,3,FALSE))</f>
        <v xml:space="preserve"> </v>
      </c>
      <c r="L155" s="3" t="s">
        <v>437</v>
      </c>
      <c r="M155" s="45" t="s">
        <v>438</v>
      </c>
      <c r="N155" s="53" t="s">
        <v>439</v>
      </c>
      <c r="O155" s="54">
        <v>65000000</v>
      </c>
      <c r="P155" s="55"/>
      <c r="Q155" s="56"/>
      <c r="R155" s="57"/>
      <c r="S155" s="54"/>
      <c r="T155" s="58">
        <f t="shared" si="13"/>
        <v>65000000</v>
      </c>
      <c r="U155" s="59">
        <v>65000000</v>
      </c>
      <c r="V155" s="60">
        <v>43522</v>
      </c>
      <c r="W155" s="60">
        <v>43536</v>
      </c>
      <c r="X155" s="60">
        <v>43901</v>
      </c>
      <c r="Y155" s="46">
        <v>365</v>
      </c>
      <c r="Z155" s="46"/>
      <c r="AA155" s="61"/>
      <c r="AB155" s="45"/>
      <c r="AC155" s="45" t="s">
        <v>136</v>
      </c>
      <c r="AD155" s="45"/>
      <c r="AE155" s="45"/>
      <c r="AF155" s="62">
        <f t="shared" si="14"/>
        <v>1</v>
      </c>
      <c r="AG155" s="63"/>
      <c r="AH155" s="64"/>
      <c r="AI155" s="65"/>
      <c r="AJ155" s="65"/>
      <c r="AK155" s="66"/>
      <c r="AL155" s="65"/>
      <c r="AM155" s="65"/>
    </row>
    <row r="156" spans="1:39" ht="27" customHeight="1" x14ac:dyDescent="0.25">
      <c r="A156" s="45">
        <v>111</v>
      </c>
      <c r="B156" s="46">
        <v>2019</v>
      </c>
      <c r="C156" s="47" t="s">
        <v>435</v>
      </c>
      <c r="D156" s="49" t="s">
        <v>405</v>
      </c>
      <c r="E156" s="47" t="s">
        <v>384</v>
      </c>
      <c r="F156" s="48" t="s">
        <v>385</v>
      </c>
      <c r="G156" s="68" t="s">
        <v>440</v>
      </c>
      <c r="H156" s="50" t="s">
        <v>375</v>
      </c>
      <c r="I156" s="51" t="s">
        <v>373</v>
      </c>
      <c r="J156" s="52"/>
      <c r="K156" s="52"/>
      <c r="L156" s="3" t="s">
        <v>441</v>
      </c>
      <c r="M156" s="45" t="s">
        <v>438</v>
      </c>
      <c r="N156" s="53" t="s">
        <v>439</v>
      </c>
      <c r="O156" s="54">
        <v>11800000</v>
      </c>
      <c r="P156" s="55"/>
      <c r="Q156" s="56"/>
      <c r="R156" s="57"/>
      <c r="S156" s="54"/>
      <c r="T156" s="58">
        <v>11800</v>
      </c>
      <c r="U156" s="59">
        <v>11800</v>
      </c>
      <c r="V156" s="60">
        <v>43522</v>
      </c>
      <c r="W156" s="60">
        <v>43536</v>
      </c>
      <c r="X156" s="60">
        <v>43901</v>
      </c>
      <c r="Y156" s="46">
        <v>365</v>
      </c>
      <c r="Z156" s="46"/>
      <c r="AA156" s="61"/>
      <c r="AB156" s="45"/>
      <c r="AC156" s="45"/>
      <c r="AD156" s="45" t="s">
        <v>136</v>
      </c>
      <c r="AE156" s="45"/>
      <c r="AF156" s="62">
        <f t="shared" si="14"/>
        <v>1</v>
      </c>
      <c r="AG156" s="63"/>
      <c r="AH156" s="64"/>
      <c r="AI156" s="65"/>
      <c r="AJ156" s="65"/>
      <c r="AK156" s="66"/>
      <c r="AL156" s="65"/>
      <c r="AM156" s="65"/>
    </row>
    <row r="157" spans="1:39" ht="27" customHeight="1" x14ac:dyDescent="0.25">
      <c r="A157" s="45">
        <v>127</v>
      </c>
      <c r="B157" s="46">
        <v>2019</v>
      </c>
      <c r="C157" s="83" t="s">
        <v>442</v>
      </c>
      <c r="D157" s="49" t="s">
        <v>405</v>
      </c>
      <c r="E157" s="47" t="s">
        <v>379</v>
      </c>
      <c r="F157" s="48" t="s">
        <v>373</v>
      </c>
      <c r="G157" s="49" t="s">
        <v>443</v>
      </c>
      <c r="H157" s="50" t="s">
        <v>375</v>
      </c>
      <c r="I157" s="51" t="s">
        <v>373</v>
      </c>
      <c r="J157" s="52" t="str">
        <f>IF(ISERROR(VLOOKUP(I157,#REF!,2,FALSE))," ",VLOOKUP(I157,#REF!,2,FALSE))</f>
        <v xml:space="preserve"> </v>
      </c>
      <c r="K157" s="52" t="str">
        <f>IF(ISERROR(VLOOKUP(I157,#REF!,3,FALSE))," ",VLOOKUP(I157,#REF!,3,FALSE))</f>
        <v xml:space="preserve"> </v>
      </c>
      <c r="L157" s="3" t="s">
        <v>441</v>
      </c>
      <c r="M157" s="45">
        <v>860524654</v>
      </c>
      <c r="N157" s="53" t="s">
        <v>439</v>
      </c>
      <c r="O157" s="54">
        <v>19988200</v>
      </c>
      <c r="P157" s="55"/>
      <c r="Q157" s="56"/>
      <c r="R157" s="57"/>
      <c r="S157" s="54"/>
      <c r="T157" s="58">
        <f>+O157+Q157+S157</f>
        <v>19988200</v>
      </c>
      <c r="U157" s="59">
        <v>19767041</v>
      </c>
      <c r="V157" s="60">
        <v>43704</v>
      </c>
      <c r="W157" s="79">
        <v>43715</v>
      </c>
      <c r="X157" s="79">
        <v>44184</v>
      </c>
      <c r="Y157" s="46">
        <v>470</v>
      </c>
      <c r="Z157" s="46"/>
      <c r="AA157" s="61"/>
      <c r="AB157" s="45"/>
      <c r="AC157" s="45" t="s">
        <v>67</v>
      </c>
      <c r="AD157" s="45"/>
      <c r="AE157" s="45"/>
      <c r="AF157" s="62">
        <f t="shared" si="14"/>
        <v>0.9889355219579552</v>
      </c>
      <c r="AG157" s="63"/>
      <c r="AH157" s="64"/>
      <c r="AI157" s="65"/>
      <c r="AJ157" s="65"/>
      <c r="AK157" s="66"/>
      <c r="AL157" s="65"/>
      <c r="AM157" s="65"/>
    </row>
    <row r="158" spans="1:39" ht="27" customHeight="1" x14ac:dyDescent="0.25">
      <c r="A158" s="45">
        <v>111</v>
      </c>
      <c r="B158" s="46">
        <v>2019</v>
      </c>
      <c r="C158" s="83" t="s">
        <v>435</v>
      </c>
      <c r="D158" s="49" t="s">
        <v>405</v>
      </c>
      <c r="E158" s="47" t="s">
        <v>384</v>
      </c>
      <c r="F158" s="48" t="s">
        <v>385</v>
      </c>
      <c r="G158" s="68" t="s">
        <v>436</v>
      </c>
      <c r="H158" s="50" t="s">
        <v>375</v>
      </c>
      <c r="I158" s="51" t="s">
        <v>373</v>
      </c>
      <c r="J158" s="52"/>
      <c r="K158" s="52"/>
      <c r="L158" s="3" t="s">
        <v>444</v>
      </c>
      <c r="M158" s="45" t="s">
        <v>438</v>
      </c>
      <c r="N158" s="53" t="s">
        <v>439</v>
      </c>
      <c r="O158" s="54">
        <v>1098199</v>
      </c>
      <c r="P158" s="55"/>
      <c r="Q158" s="56"/>
      <c r="R158" s="57"/>
      <c r="S158" s="54"/>
      <c r="T158" s="58">
        <f>+O158+Q158+S158</f>
        <v>1098199</v>
      </c>
      <c r="U158" s="59">
        <v>1098199</v>
      </c>
      <c r="V158" s="60">
        <v>43522</v>
      </c>
      <c r="W158" s="79">
        <v>43536</v>
      </c>
      <c r="X158" s="79">
        <v>43901</v>
      </c>
      <c r="Y158" s="46">
        <v>365</v>
      </c>
      <c r="Z158" s="46"/>
      <c r="AA158" s="61"/>
      <c r="AB158" s="45"/>
      <c r="AC158" s="45"/>
      <c r="AD158" s="45" t="s">
        <v>136</v>
      </c>
      <c r="AE158" s="45"/>
      <c r="AF158" s="62">
        <f t="shared" si="14"/>
        <v>1</v>
      </c>
      <c r="AG158" s="63"/>
      <c r="AH158" s="64"/>
      <c r="AI158" s="65"/>
      <c r="AJ158" s="65"/>
      <c r="AK158" s="66"/>
      <c r="AL158" s="65"/>
      <c r="AM158" s="65"/>
    </row>
    <row r="159" spans="1:39" ht="27" customHeight="1" x14ac:dyDescent="0.25">
      <c r="A159" s="45">
        <v>111</v>
      </c>
      <c r="B159" s="46">
        <v>2019</v>
      </c>
      <c r="C159" s="83" t="s">
        <v>435</v>
      </c>
      <c r="D159" s="49" t="s">
        <v>405</v>
      </c>
      <c r="E159" s="47" t="s">
        <v>384</v>
      </c>
      <c r="F159" s="48" t="s">
        <v>385</v>
      </c>
      <c r="G159" s="49" t="s">
        <v>445</v>
      </c>
      <c r="H159" s="50" t="s">
        <v>375</v>
      </c>
      <c r="I159" s="51" t="s">
        <v>373</v>
      </c>
      <c r="J159" s="52"/>
      <c r="K159" s="52"/>
      <c r="L159" s="3" t="s">
        <v>444</v>
      </c>
      <c r="M159" s="45" t="s">
        <v>438</v>
      </c>
      <c r="N159" s="53" t="s">
        <v>439</v>
      </c>
      <c r="O159" s="54"/>
      <c r="P159" s="55"/>
      <c r="Q159" s="56"/>
      <c r="R159" s="57">
        <v>1</v>
      </c>
      <c r="S159" s="54">
        <v>18643</v>
      </c>
      <c r="T159" s="58">
        <v>18643</v>
      </c>
      <c r="U159" s="59"/>
      <c r="V159" s="60">
        <v>43522</v>
      </c>
      <c r="W159" s="79">
        <v>43536</v>
      </c>
      <c r="X159" s="79">
        <v>43901</v>
      </c>
      <c r="Y159" s="46"/>
      <c r="Z159" s="46"/>
      <c r="AA159" s="61"/>
      <c r="AB159" s="45"/>
      <c r="AC159" s="45" t="s">
        <v>136</v>
      </c>
      <c r="AD159" s="45"/>
      <c r="AE159" s="45"/>
      <c r="AF159" s="62">
        <v>0</v>
      </c>
      <c r="AG159" s="63"/>
      <c r="AH159" s="64"/>
      <c r="AI159" s="65"/>
      <c r="AJ159" s="65"/>
      <c r="AK159" s="66"/>
      <c r="AL159" s="65"/>
      <c r="AM159" s="65"/>
    </row>
    <row r="160" spans="1:39" ht="27" customHeight="1" x14ac:dyDescent="0.25">
      <c r="A160" s="45">
        <v>128</v>
      </c>
      <c r="B160" s="46">
        <v>2019</v>
      </c>
      <c r="C160" s="47" t="s">
        <v>446</v>
      </c>
      <c r="D160" s="49" t="s">
        <v>447</v>
      </c>
      <c r="E160" s="47" t="s">
        <v>384</v>
      </c>
      <c r="F160" s="48" t="s">
        <v>448</v>
      </c>
      <c r="G160" s="49" t="s">
        <v>449</v>
      </c>
      <c r="H160" s="50" t="s">
        <v>64</v>
      </c>
      <c r="I160" s="51">
        <v>7</v>
      </c>
      <c r="J160" s="52" t="str">
        <f>IF(ISERROR(VLOOKUP(I160,#REF!,2,FALSE))," ",VLOOKUP(I160,#REF!,2,FALSE))</f>
        <v xml:space="preserve"> </v>
      </c>
      <c r="K160" s="52" t="str">
        <f>IF(ISERROR(VLOOKUP(I160,#REF!,3,FALSE))," ",VLOOKUP(I160,#REF!,3,FALSE))</f>
        <v xml:space="preserve"> </v>
      </c>
      <c r="L160" s="3" t="s">
        <v>450</v>
      </c>
      <c r="M160" s="45">
        <v>830110570</v>
      </c>
      <c r="N160" s="53" t="s">
        <v>451</v>
      </c>
      <c r="O160" s="54">
        <v>70000000</v>
      </c>
      <c r="P160" s="55"/>
      <c r="Q160" s="56"/>
      <c r="R160" s="57"/>
      <c r="S160" s="54"/>
      <c r="T160" s="58">
        <f>+O160+Q160+S160</f>
        <v>70000000</v>
      </c>
      <c r="U160" s="59">
        <v>0</v>
      </c>
      <c r="V160" s="60">
        <v>43643</v>
      </c>
      <c r="W160" s="79">
        <v>43717</v>
      </c>
      <c r="X160" s="79">
        <v>43829</v>
      </c>
      <c r="Y160" s="46">
        <v>285</v>
      </c>
      <c r="Z160" s="46"/>
      <c r="AA160" s="61"/>
      <c r="AB160" s="45"/>
      <c r="AC160" s="45" t="s">
        <v>67</v>
      </c>
      <c r="AD160" s="45"/>
      <c r="AE160" s="45"/>
      <c r="AF160" s="62">
        <f>IF(ISERROR(U160/T160),"-",(U160/T160))</f>
        <v>0</v>
      </c>
      <c r="AG160" s="63"/>
      <c r="AH160" s="64"/>
      <c r="AI160" s="65"/>
      <c r="AJ160" s="65"/>
      <c r="AK160" s="66"/>
      <c r="AL160" s="65"/>
      <c r="AM160" s="65"/>
    </row>
    <row r="161" spans="1:39" ht="27" customHeight="1" x14ac:dyDescent="0.25">
      <c r="A161" s="45">
        <v>129</v>
      </c>
      <c r="B161" s="46">
        <v>2019</v>
      </c>
      <c r="C161" s="47" t="s">
        <v>452</v>
      </c>
      <c r="D161" s="49" t="s">
        <v>405</v>
      </c>
      <c r="E161" s="47" t="s">
        <v>379</v>
      </c>
      <c r="F161" s="48" t="s">
        <v>373</v>
      </c>
      <c r="G161" s="49" t="s">
        <v>453</v>
      </c>
      <c r="H161" s="50" t="s">
        <v>64</v>
      </c>
      <c r="I161" s="51">
        <v>2</v>
      </c>
      <c r="J161" s="52" t="str">
        <f>IF(ISERROR(VLOOKUP(I161,#REF!,2,FALSE))," ",VLOOKUP(I161,#REF!,2,FALSE))</f>
        <v xml:space="preserve"> </v>
      </c>
      <c r="K161" s="52" t="str">
        <f>IF(ISERROR(VLOOKUP(I161,#REF!,3,FALSE))," ",VLOOKUP(I161,#REF!,3,FALSE))</f>
        <v xml:space="preserve"> </v>
      </c>
      <c r="L161" s="3" t="s">
        <v>454</v>
      </c>
      <c r="M161" s="45">
        <v>900305433</v>
      </c>
      <c r="N161" s="53" t="s">
        <v>455</v>
      </c>
      <c r="O161" s="54">
        <v>80000000</v>
      </c>
      <c r="P161" s="55"/>
      <c r="Q161" s="56"/>
      <c r="R161" s="57"/>
      <c r="S161" s="54"/>
      <c r="T161" s="58">
        <f>+O161+Q161+S161</f>
        <v>80000000</v>
      </c>
      <c r="U161" s="59">
        <v>0</v>
      </c>
      <c r="V161" s="60">
        <v>43643</v>
      </c>
      <c r="W161" s="79">
        <v>43719</v>
      </c>
      <c r="X161" s="79">
        <v>43809</v>
      </c>
      <c r="Y161" s="46">
        <v>90</v>
      </c>
      <c r="Z161" s="46"/>
      <c r="AA161" s="61"/>
      <c r="AB161" s="45"/>
      <c r="AC161" s="45" t="s">
        <v>136</v>
      </c>
      <c r="AD161" s="45"/>
      <c r="AE161" s="45"/>
      <c r="AF161" s="62">
        <f>IF(ISERROR(U161/T161),"-",(U161/T161))</f>
        <v>0</v>
      </c>
      <c r="AG161" s="63"/>
      <c r="AH161" s="64"/>
      <c r="AI161" s="65"/>
      <c r="AJ161" s="65"/>
      <c r="AK161" s="66"/>
      <c r="AL161" s="65"/>
      <c r="AM161" s="65"/>
    </row>
    <row r="162" spans="1:39" ht="27" customHeight="1" x14ac:dyDescent="0.25">
      <c r="A162" s="45">
        <v>111</v>
      </c>
      <c r="B162" s="46">
        <v>2019</v>
      </c>
      <c r="C162" s="83" t="s">
        <v>435</v>
      </c>
      <c r="D162" s="49" t="s">
        <v>405</v>
      </c>
      <c r="E162" s="47" t="s">
        <v>384</v>
      </c>
      <c r="F162" s="48" t="s">
        <v>385</v>
      </c>
      <c r="G162" s="49" t="s">
        <v>456</v>
      </c>
      <c r="H162" s="50" t="s">
        <v>375</v>
      </c>
      <c r="I162" s="51" t="s">
        <v>373</v>
      </c>
      <c r="J162" s="52"/>
      <c r="K162" s="52"/>
      <c r="L162" s="3" t="s">
        <v>444</v>
      </c>
      <c r="M162" s="45" t="s">
        <v>438</v>
      </c>
      <c r="N162" s="53" t="s">
        <v>439</v>
      </c>
      <c r="O162" s="54"/>
      <c r="P162" s="55"/>
      <c r="Q162" s="56"/>
      <c r="R162" s="57">
        <v>1</v>
      </c>
      <c r="S162" s="54">
        <v>2488</v>
      </c>
      <c r="T162" s="58">
        <v>2488</v>
      </c>
      <c r="U162" s="59"/>
      <c r="V162" s="60">
        <v>43522</v>
      </c>
      <c r="W162" s="79">
        <v>43536</v>
      </c>
      <c r="X162" s="79">
        <v>43901</v>
      </c>
      <c r="Y162" s="46"/>
      <c r="Z162" s="46"/>
      <c r="AA162" s="61"/>
      <c r="AB162" s="45"/>
      <c r="AC162" s="45" t="s">
        <v>136</v>
      </c>
      <c r="AD162" s="45"/>
      <c r="AE162" s="45"/>
      <c r="AF162" s="62">
        <v>0</v>
      </c>
      <c r="AG162" s="63"/>
      <c r="AH162" s="64"/>
      <c r="AI162" s="65"/>
      <c r="AJ162" s="65"/>
      <c r="AK162" s="66"/>
      <c r="AL162" s="65"/>
      <c r="AM162" s="65"/>
    </row>
    <row r="163" spans="1:39" ht="27" customHeight="1" x14ac:dyDescent="0.25">
      <c r="A163" s="45">
        <v>131</v>
      </c>
      <c r="B163" s="46">
        <v>2019</v>
      </c>
      <c r="C163" s="47" t="s">
        <v>457</v>
      </c>
      <c r="D163" s="49" t="s">
        <v>458</v>
      </c>
      <c r="E163" s="47" t="s">
        <v>379</v>
      </c>
      <c r="F163" s="48" t="s">
        <v>373</v>
      </c>
      <c r="G163" s="49" t="s">
        <v>459</v>
      </c>
      <c r="H163" s="50" t="s">
        <v>64</v>
      </c>
      <c r="I163" s="51">
        <v>45</v>
      </c>
      <c r="J163" s="52" t="str">
        <f>IF(ISERROR(VLOOKUP(I163,#REF!,2,FALSE))," ",VLOOKUP(I163,#REF!,2,FALSE))</f>
        <v xml:space="preserve"> </v>
      </c>
      <c r="K163" s="52" t="str">
        <f>IF(ISERROR(VLOOKUP(I163,#REF!,3,FALSE))," ",VLOOKUP(I163,#REF!,3,FALSE))</f>
        <v xml:space="preserve"> </v>
      </c>
      <c r="L163" s="71" t="s">
        <v>65</v>
      </c>
      <c r="M163" s="45">
        <v>900354279</v>
      </c>
      <c r="N163" s="53" t="s">
        <v>460</v>
      </c>
      <c r="O163" s="54">
        <v>60813000</v>
      </c>
      <c r="P163" s="55"/>
      <c r="Q163" s="56"/>
      <c r="R163" s="57"/>
      <c r="S163" s="54"/>
      <c r="T163" s="84">
        <f>+O163+Q163+S163</f>
        <v>60813000</v>
      </c>
      <c r="U163" s="85">
        <v>36487800</v>
      </c>
      <c r="V163" s="60">
        <v>43755</v>
      </c>
      <c r="W163" s="79">
        <v>43755</v>
      </c>
      <c r="X163" s="79">
        <v>43846</v>
      </c>
      <c r="Y163" s="46">
        <v>90</v>
      </c>
      <c r="Z163" s="46"/>
      <c r="AA163" s="61"/>
      <c r="AB163" s="45"/>
      <c r="AC163" s="45" t="s">
        <v>136</v>
      </c>
      <c r="AD163" s="45"/>
      <c r="AE163" s="45"/>
      <c r="AF163" s="62">
        <f>IF(ISERROR(U163/T163),"-",(U163/T163))</f>
        <v>0.6</v>
      </c>
      <c r="AG163" s="63"/>
      <c r="AH163" s="64"/>
      <c r="AI163" s="65"/>
      <c r="AJ163" s="65"/>
      <c r="AK163" s="66"/>
      <c r="AL163" s="65"/>
      <c r="AM163" s="65"/>
    </row>
    <row r="164" spans="1:39" ht="27" customHeight="1" x14ac:dyDescent="0.25">
      <c r="A164" s="45">
        <v>133</v>
      </c>
      <c r="B164" s="46">
        <v>2019</v>
      </c>
      <c r="C164" s="47" t="s">
        <v>461</v>
      </c>
      <c r="D164" s="77" t="s">
        <v>60</v>
      </c>
      <c r="E164" s="47" t="s">
        <v>379</v>
      </c>
      <c r="F164" s="48" t="s">
        <v>373</v>
      </c>
      <c r="G164" s="49" t="s">
        <v>462</v>
      </c>
      <c r="H164" s="50" t="s">
        <v>375</v>
      </c>
      <c r="I164" s="51" t="s">
        <v>373</v>
      </c>
      <c r="J164" s="52" t="str">
        <f>IF(ISERROR(VLOOKUP(I164,#REF!,2,FALSE))," ",VLOOKUP(I164,#REF!,2,FALSE))</f>
        <v xml:space="preserve"> </v>
      </c>
      <c r="K164" s="52" t="str">
        <f>IF(ISERROR(VLOOKUP(I164,#REF!,3,FALSE))," ",VLOOKUP(I164,#REF!,3,FALSE))</f>
        <v xml:space="preserve"> </v>
      </c>
      <c r="L164" s="3" t="s">
        <v>463</v>
      </c>
      <c r="M164" s="45">
        <v>900062917</v>
      </c>
      <c r="N164" s="53" t="s">
        <v>464</v>
      </c>
      <c r="O164" s="54">
        <v>22175455</v>
      </c>
      <c r="P164" s="55"/>
      <c r="Q164" s="56"/>
      <c r="R164" s="57"/>
      <c r="S164" s="54"/>
      <c r="T164" s="58">
        <f>+O164+Q164+S164</f>
        <v>22175455</v>
      </c>
      <c r="U164" s="59">
        <v>0</v>
      </c>
      <c r="V164" s="60">
        <v>43768</v>
      </c>
      <c r="W164" s="79">
        <v>43770</v>
      </c>
      <c r="X164" s="79">
        <v>43835</v>
      </c>
      <c r="Y164" s="46">
        <v>65</v>
      </c>
      <c r="Z164" s="46"/>
      <c r="AA164" s="61"/>
      <c r="AB164" s="45"/>
      <c r="AC164" s="45" t="s">
        <v>136</v>
      </c>
      <c r="AD164" s="45"/>
      <c r="AE164" s="45"/>
      <c r="AF164" s="62">
        <f>IF(ISERROR(U164/T164),"-",(U164/T164))</f>
        <v>0</v>
      </c>
      <c r="AG164" s="63"/>
      <c r="AH164" s="64"/>
      <c r="AI164" s="65"/>
      <c r="AJ164" s="65"/>
      <c r="AK164" s="66"/>
      <c r="AL164" s="65"/>
      <c r="AM164" s="65"/>
    </row>
    <row r="165" spans="1:39" ht="27" customHeight="1" x14ac:dyDescent="0.25">
      <c r="A165" s="45">
        <v>2019</v>
      </c>
      <c r="B165" s="46">
        <v>2019</v>
      </c>
      <c r="C165" s="47" t="s">
        <v>465</v>
      </c>
      <c r="D165" s="77" t="s">
        <v>372</v>
      </c>
      <c r="E165" s="47"/>
      <c r="F165" s="48" t="s">
        <v>373</v>
      </c>
      <c r="G165" s="49" t="s">
        <v>466</v>
      </c>
      <c r="H165" s="50" t="s">
        <v>375</v>
      </c>
      <c r="I165" s="51" t="s">
        <v>373</v>
      </c>
      <c r="J165" s="52"/>
      <c r="K165" s="52"/>
      <c r="L165" s="71" t="s">
        <v>467</v>
      </c>
      <c r="M165" s="45"/>
      <c r="N165" s="53" t="s">
        <v>468</v>
      </c>
      <c r="O165" s="54">
        <v>25000000</v>
      </c>
      <c r="P165" s="55"/>
      <c r="Q165" s="56"/>
      <c r="R165" s="57"/>
      <c r="S165" s="54"/>
      <c r="T165" s="58">
        <v>25000000</v>
      </c>
      <c r="U165" s="59">
        <v>25000000</v>
      </c>
      <c r="V165" s="60"/>
      <c r="W165" s="79"/>
      <c r="X165" s="79"/>
      <c r="Y165" s="46"/>
      <c r="Z165" s="46"/>
      <c r="AA165" s="61"/>
      <c r="AB165" s="45"/>
      <c r="AC165" s="45"/>
      <c r="AD165" s="45" t="s">
        <v>136</v>
      </c>
      <c r="AE165" s="45"/>
      <c r="AF165" s="62">
        <v>1</v>
      </c>
      <c r="AG165" s="63"/>
      <c r="AH165" s="64"/>
      <c r="AI165" s="65"/>
      <c r="AJ165" s="65"/>
      <c r="AK165" s="66"/>
      <c r="AL165" s="65"/>
      <c r="AM165" s="65"/>
    </row>
    <row r="166" spans="1:39" ht="27" customHeight="1" x14ac:dyDescent="0.25">
      <c r="A166" s="45">
        <v>117</v>
      </c>
      <c r="B166" s="46">
        <v>2019</v>
      </c>
      <c r="C166" s="47" t="s">
        <v>413</v>
      </c>
      <c r="D166" s="49" t="s">
        <v>60</v>
      </c>
      <c r="E166" s="47" t="s">
        <v>61</v>
      </c>
      <c r="F166" s="48" t="s">
        <v>62</v>
      </c>
      <c r="G166" s="49" t="s">
        <v>469</v>
      </c>
      <c r="H166" s="50" t="s">
        <v>375</v>
      </c>
      <c r="I166" s="51" t="s">
        <v>373</v>
      </c>
      <c r="J166" s="52" t="str">
        <f>IF(ISERROR(VLOOKUP(I166,#REF!,2,FALSE))," ",VLOOKUP(I166,#REF!,2,FALSE))</f>
        <v xml:space="preserve"> </v>
      </c>
      <c r="K166" s="52" t="str">
        <f>IF(ISERROR(VLOOKUP(I166,#REF!,3,FALSE))," ",VLOOKUP(I166,#REF!,3,FALSE))</f>
        <v xml:space="preserve"> </v>
      </c>
      <c r="L166" s="3" t="s">
        <v>470</v>
      </c>
      <c r="M166" s="45" t="s">
        <v>471</v>
      </c>
      <c r="N166" s="53" t="s">
        <v>418</v>
      </c>
      <c r="O166" s="54">
        <v>268575930</v>
      </c>
      <c r="P166" s="55"/>
      <c r="Q166" s="56"/>
      <c r="R166" s="57"/>
      <c r="S166" s="54"/>
      <c r="T166" s="58">
        <f>+O166+Q166+S166</f>
        <v>268575930</v>
      </c>
      <c r="U166" s="59">
        <v>267486907</v>
      </c>
      <c r="V166" s="60">
        <v>43626</v>
      </c>
      <c r="W166" s="60">
        <v>43627</v>
      </c>
      <c r="X166" s="60">
        <v>43804</v>
      </c>
      <c r="Y166" s="46">
        <v>175</v>
      </c>
      <c r="Z166" s="46"/>
      <c r="AA166" s="61"/>
      <c r="AB166" s="45"/>
      <c r="AC166" s="45"/>
      <c r="AD166" s="45" t="s">
        <v>136</v>
      </c>
      <c r="AE166" s="45"/>
      <c r="AF166" s="62">
        <f>IF(ISERROR(U166/T166),"-",(U166/T166))</f>
        <v>0.9959451950887781</v>
      </c>
      <c r="AG166" s="63"/>
      <c r="AH166" s="64"/>
      <c r="AI166" s="65"/>
      <c r="AJ166" s="65"/>
      <c r="AK166" s="66"/>
      <c r="AL166" s="65"/>
      <c r="AM166" s="65"/>
    </row>
    <row r="167" spans="1:39" ht="27" customHeight="1" x14ac:dyDescent="0.25">
      <c r="A167" s="45">
        <v>109</v>
      </c>
      <c r="B167" s="46">
        <v>2018</v>
      </c>
      <c r="C167" s="47" t="s">
        <v>472</v>
      </c>
      <c r="D167" s="77" t="s">
        <v>60</v>
      </c>
      <c r="E167" s="47" t="s">
        <v>473</v>
      </c>
      <c r="F167" s="48" t="s">
        <v>373</v>
      </c>
      <c r="G167" t="s">
        <v>474</v>
      </c>
      <c r="H167" s="50" t="s">
        <v>375</v>
      </c>
      <c r="I167" s="51" t="s">
        <v>373</v>
      </c>
      <c r="J167" s="52" t="str">
        <f>IF(ISERROR(VLOOKUP(I167,#REF!,2,FALSE))," ",VLOOKUP(I167,#REF!,2,FALSE))</f>
        <v xml:space="preserve"> </v>
      </c>
      <c r="K167" s="52" t="str">
        <f>IF(ISERROR(VLOOKUP(I167,#REF!,3,FALSE))," ",VLOOKUP(I167,#REF!,3,FALSE))</f>
        <v xml:space="preserve"> </v>
      </c>
      <c r="L167" s="3" t="s">
        <v>470</v>
      </c>
      <c r="M167" s="86">
        <v>860518504</v>
      </c>
      <c r="N167" s="53" t="s">
        <v>475</v>
      </c>
      <c r="O167" s="54"/>
      <c r="P167" s="55"/>
      <c r="Q167" s="56"/>
      <c r="R167" s="57">
        <v>1</v>
      </c>
      <c r="S167" s="54">
        <v>26174016</v>
      </c>
      <c r="T167" s="58">
        <v>26174016</v>
      </c>
      <c r="U167" s="59">
        <v>26174016</v>
      </c>
      <c r="V167" s="60">
        <v>43517</v>
      </c>
      <c r="W167" s="60">
        <v>43517</v>
      </c>
      <c r="X167" s="60">
        <v>43647</v>
      </c>
      <c r="Y167" s="46">
        <v>150</v>
      </c>
      <c r="Z167" s="46"/>
      <c r="AA167" s="61"/>
      <c r="AB167" s="45"/>
      <c r="AC167" s="45"/>
      <c r="AD167" s="45" t="s">
        <v>67</v>
      </c>
      <c r="AE167" s="45"/>
      <c r="AF167" s="62">
        <f>IF(ISERROR(U167/T167),"-",(U167/T167))</f>
        <v>1</v>
      </c>
      <c r="AG167" s="63"/>
      <c r="AH167" s="64"/>
      <c r="AI167" s="65"/>
      <c r="AJ167" s="65"/>
      <c r="AK167" s="66"/>
      <c r="AL167" s="65"/>
      <c r="AM167" s="65"/>
    </row>
    <row r="168" spans="1:39" ht="27" customHeight="1" x14ac:dyDescent="0.25">
      <c r="A168" s="45">
        <v>135</v>
      </c>
      <c r="B168" s="46">
        <v>2019</v>
      </c>
      <c r="C168" s="47" t="s">
        <v>476</v>
      </c>
      <c r="D168" s="77" t="s">
        <v>60</v>
      </c>
      <c r="E168" s="47" t="s">
        <v>61</v>
      </c>
      <c r="F168" s="48" t="s">
        <v>62</v>
      </c>
      <c r="G168" s="49" t="s">
        <v>477</v>
      </c>
      <c r="H168" s="50" t="s">
        <v>64</v>
      </c>
      <c r="I168" s="51">
        <v>17</v>
      </c>
      <c r="J168" s="52" t="str">
        <f>IF(ISERROR(VLOOKUP(I168,#REF!,2,FALSE))," ",VLOOKUP(I168,#REF!,2,FALSE))</f>
        <v xml:space="preserve"> </v>
      </c>
      <c r="K168" s="52" t="str">
        <f>IF(ISERROR(VLOOKUP(I168,#REF!,3,FALSE))," ",VLOOKUP(I168,#REF!,3,FALSE))</f>
        <v xml:space="preserve"> </v>
      </c>
      <c r="L168" s="3" t="s">
        <v>478</v>
      </c>
      <c r="M168" s="45">
        <v>1122119693</v>
      </c>
      <c r="N168" s="87" t="s">
        <v>479</v>
      </c>
      <c r="O168" s="54">
        <v>899072273</v>
      </c>
      <c r="P168" s="55"/>
      <c r="Q168" s="56"/>
      <c r="R168" s="57"/>
      <c r="S168" s="54"/>
      <c r="T168" s="58">
        <v>899072273</v>
      </c>
      <c r="U168" s="59">
        <v>0</v>
      </c>
      <c r="V168" s="60">
        <v>43830</v>
      </c>
      <c r="W168" s="60">
        <v>43830</v>
      </c>
      <c r="X168" s="60">
        <v>43980</v>
      </c>
      <c r="Y168" s="46">
        <v>150</v>
      </c>
      <c r="Z168" s="46"/>
      <c r="AA168" s="61"/>
      <c r="AB168" s="45"/>
      <c r="AC168" s="45" t="s">
        <v>136</v>
      </c>
      <c r="AD168" s="45"/>
      <c r="AE168" s="45"/>
      <c r="AF168" s="62">
        <f>IF(ISERROR(U168/T168),"-",(U168/T168))</f>
        <v>0</v>
      </c>
      <c r="AG168" s="63"/>
      <c r="AH168" s="64"/>
      <c r="AI168" s="65"/>
      <c r="AJ168" s="65"/>
      <c r="AK168" s="66"/>
      <c r="AL168" s="65"/>
      <c r="AM168" s="65"/>
    </row>
    <row r="169" spans="1:39" ht="27" customHeight="1" x14ac:dyDescent="0.25">
      <c r="A169" s="45">
        <v>109</v>
      </c>
      <c r="B169" s="46">
        <v>2018</v>
      </c>
      <c r="C169" s="83" t="s">
        <v>472</v>
      </c>
      <c r="D169" s="49" t="s">
        <v>60</v>
      </c>
      <c r="E169" s="47" t="s">
        <v>473</v>
      </c>
      <c r="F169" s="48" t="s">
        <v>373</v>
      </c>
      <c r="G169" s="49" t="s">
        <v>474</v>
      </c>
      <c r="H169" s="50" t="s">
        <v>375</v>
      </c>
      <c r="I169" s="51" t="s">
        <v>373</v>
      </c>
      <c r="J169" s="52"/>
      <c r="K169" s="52"/>
      <c r="L169" s="71" t="s">
        <v>470</v>
      </c>
      <c r="M169" s="45">
        <v>860518504</v>
      </c>
      <c r="N169" s="53" t="s">
        <v>475</v>
      </c>
      <c r="O169" s="54"/>
      <c r="P169" s="55"/>
      <c r="Q169" s="56"/>
      <c r="R169" s="57">
        <v>1</v>
      </c>
      <c r="S169" s="54">
        <v>123985973</v>
      </c>
      <c r="T169" s="58">
        <v>123985973</v>
      </c>
      <c r="U169" s="59">
        <v>123985973</v>
      </c>
      <c r="V169" s="60">
        <v>43517</v>
      </c>
      <c r="W169" s="79">
        <v>43476</v>
      </c>
      <c r="X169" s="79">
        <v>43480</v>
      </c>
      <c r="Y169" s="46"/>
      <c r="Z169" s="46"/>
      <c r="AA169" s="61"/>
      <c r="AB169" s="45"/>
      <c r="AC169" s="45"/>
      <c r="AD169" s="45" t="s">
        <v>136</v>
      </c>
      <c r="AE169" s="45"/>
      <c r="AF169" s="62">
        <v>1</v>
      </c>
      <c r="AG169" s="63"/>
      <c r="AH169" s="64"/>
      <c r="AI169" s="65"/>
      <c r="AJ169" s="65"/>
      <c r="AK169" s="66"/>
      <c r="AL169" s="65"/>
      <c r="AM169" s="65"/>
    </row>
    <row r="170" spans="1:39" ht="27" customHeight="1" x14ac:dyDescent="0.25">
      <c r="A170" s="45">
        <v>138</v>
      </c>
      <c r="B170" s="46">
        <v>2019</v>
      </c>
      <c r="C170" s="47" t="s">
        <v>480</v>
      </c>
      <c r="D170" s="77" t="s">
        <v>458</v>
      </c>
      <c r="E170" s="47" t="s">
        <v>384</v>
      </c>
      <c r="F170" s="48" t="s">
        <v>385</v>
      </c>
      <c r="G170" s="49" t="s">
        <v>481</v>
      </c>
      <c r="H170" s="50" t="s">
        <v>64</v>
      </c>
      <c r="I170" s="51">
        <v>11</v>
      </c>
      <c r="J170" s="52" t="str">
        <f>IF(ISERROR(VLOOKUP(I170,#REF!,2,FALSE))," ",VLOOKUP(I170,#REF!,2,FALSE))</f>
        <v xml:space="preserve"> </v>
      </c>
      <c r="K170" s="52" t="str">
        <f>IF(ISERROR(VLOOKUP(I170,#REF!,3,FALSE))," ",VLOOKUP(I170,#REF!,3,FALSE))</f>
        <v xml:space="preserve"> </v>
      </c>
      <c r="L170" s="3" t="s">
        <v>482</v>
      </c>
      <c r="M170" s="45">
        <v>900087984</v>
      </c>
      <c r="N170" s="53" t="s">
        <v>483</v>
      </c>
      <c r="O170" s="54">
        <v>50000000</v>
      </c>
      <c r="P170" s="55"/>
      <c r="Q170" s="56"/>
      <c r="R170" s="57"/>
      <c r="S170" s="54"/>
      <c r="T170" s="58">
        <f t="shared" ref="T170:T183" si="15">+O170+Q170+S170</f>
        <v>50000000</v>
      </c>
      <c r="U170" s="59">
        <v>0</v>
      </c>
      <c r="V170" s="60">
        <v>43796</v>
      </c>
      <c r="W170" s="88">
        <v>43801</v>
      </c>
      <c r="X170" s="88">
        <v>43891</v>
      </c>
      <c r="Y170" s="46">
        <v>90</v>
      </c>
      <c r="Z170" s="46"/>
      <c r="AA170" s="61"/>
      <c r="AB170" s="45"/>
      <c r="AC170" s="45" t="s">
        <v>67</v>
      </c>
      <c r="AD170" s="45"/>
      <c r="AE170" s="45"/>
      <c r="AF170" s="62">
        <f t="shared" ref="AF170:AF187" si="16">IF(ISERROR(U170/T170),"-",(U170/T170))</f>
        <v>0</v>
      </c>
      <c r="AG170" s="63"/>
      <c r="AH170" s="64"/>
      <c r="AI170" s="65"/>
      <c r="AJ170" s="65"/>
      <c r="AK170" s="66"/>
      <c r="AL170" s="65"/>
      <c r="AM170" s="65"/>
    </row>
    <row r="171" spans="1:39" ht="27" customHeight="1" x14ac:dyDescent="0.25">
      <c r="A171" s="45">
        <v>139</v>
      </c>
      <c r="B171" s="46">
        <v>2019</v>
      </c>
      <c r="C171" s="47" t="s">
        <v>484</v>
      </c>
      <c r="D171" s="77" t="s">
        <v>458</v>
      </c>
      <c r="E171" s="47" t="s">
        <v>384</v>
      </c>
      <c r="F171" s="48" t="s">
        <v>385</v>
      </c>
      <c r="G171" t="s">
        <v>485</v>
      </c>
      <c r="H171" s="50" t="s">
        <v>64</v>
      </c>
      <c r="I171" s="51">
        <v>38</v>
      </c>
      <c r="J171" s="52" t="str">
        <f>IF(ISERROR(VLOOKUP(I171,#REF!,2,FALSE))," ",VLOOKUP(I171,#REF!,2,FALSE))</f>
        <v xml:space="preserve"> </v>
      </c>
      <c r="K171" s="52" t="str">
        <f>IF(ISERROR(VLOOKUP(I171,#REF!,3,FALSE))," ",VLOOKUP(I171,#REF!,3,FALSE))</f>
        <v xml:space="preserve"> </v>
      </c>
      <c r="L171" s="3" t="s">
        <v>486</v>
      </c>
      <c r="M171" s="45">
        <v>901039835</v>
      </c>
      <c r="N171" s="53" t="s">
        <v>487</v>
      </c>
      <c r="O171" s="54">
        <v>130000000</v>
      </c>
      <c r="P171" s="55"/>
      <c r="Q171" s="56"/>
      <c r="R171" s="57"/>
      <c r="S171" s="54"/>
      <c r="T171" s="58">
        <f t="shared" si="15"/>
        <v>130000000</v>
      </c>
      <c r="U171" s="59">
        <v>0</v>
      </c>
      <c r="V171" s="60">
        <v>43798</v>
      </c>
      <c r="W171" s="88">
        <v>43804</v>
      </c>
      <c r="X171" s="88">
        <v>43559</v>
      </c>
      <c r="Y171" s="46">
        <v>90</v>
      </c>
      <c r="Z171" s="46"/>
      <c r="AA171" s="61"/>
      <c r="AB171" s="45"/>
      <c r="AC171" s="45" t="s">
        <v>67</v>
      </c>
      <c r="AD171" s="45"/>
      <c r="AE171" s="45"/>
      <c r="AF171" s="62">
        <f t="shared" si="16"/>
        <v>0</v>
      </c>
      <c r="AG171" s="63"/>
      <c r="AH171" s="64"/>
      <c r="AI171" s="65"/>
      <c r="AJ171" s="65"/>
      <c r="AK171" s="66"/>
      <c r="AL171" s="65"/>
      <c r="AM171" s="65"/>
    </row>
    <row r="172" spans="1:39" ht="27" customHeight="1" x14ac:dyDescent="0.25">
      <c r="A172" s="45">
        <v>140</v>
      </c>
      <c r="B172" s="46">
        <v>2019</v>
      </c>
      <c r="C172" s="47" t="s">
        <v>488</v>
      </c>
      <c r="D172" s="77" t="s">
        <v>60</v>
      </c>
      <c r="E172" s="47" t="s">
        <v>384</v>
      </c>
      <c r="F172" s="48" t="s">
        <v>385</v>
      </c>
      <c r="G172" s="49" t="s">
        <v>489</v>
      </c>
      <c r="H172" s="50" t="s">
        <v>64</v>
      </c>
      <c r="I172" s="51">
        <v>11</v>
      </c>
      <c r="J172" s="52" t="str">
        <f>IF(ISERROR(VLOOKUP(I172,#REF!,2,FALSE))," ",VLOOKUP(I172,#REF!,2,FALSE))</f>
        <v xml:space="preserve"> </v>
      </c>
      <c r="K172" s="52" t="str">
        <f>IF(ISERROR(VLOOKUP(I172,#REF!,3,FALSE))," ",VLOOKUP(I172,#REF!,3,FALSE))</f>
        <v xml:space="preserve"> </v>
      </c>
      <c r="L172" s="3" t="s">
        <v>482</v>
      </c>
      <c r="M172" s="45">
        <v>900359095</v>
      </c>
      <c r="N172" s="53" t="s">
        <v>490</v>
      </c>
      <c r="O172" s="54">
        <v>200000000</v>
      </c>
      <c r="P172" s="55"/>
      <c r="Q172" s="56"/>
      <c r="R172" s="57"/>
      <c r="S172" s="54"/>
      <c r="T172" s="58">
        <f t="shared" si="15"/>
        <v>200000000</v>
      </c>
      <c r="U172" s="59">
        <v>0</v>
      </c>
      <c r="V172" s="60">
        <v>43801</v>
      </c>
      <c r="W172" s="80">
        <v>43801</v>
      </c>
      <c r="X172" s="88">
        <v>44044</v>
      </c>
      <c r="Y172" s="46">
        <v>240</v>
      </c>
      <c r="Z172" s="46"/>
      <c r="AA172" s="61"/>
      <c r="AB172" s="45"/>
      <c r="AC172" s="45" t="s">
        <v>136</v>
      </c>
      <c r="AD172" s="45"/>
      <c r="AE172" s="45"/>
      <c r="AF172" s="62">
        <f t="shared" si="16"/>
        <v>0</v>
      </c>
      <c r="AG172" s="63"/>
      <c r="AH172" s="64"/>
      <c r="AI172" s="65"/>
      <c r="AJ172" s="65"/>
      <c r="AK172" s="66"/>
      <c r="AL172" s="65"/>
      <c r="AM172" s="65"/>
    </row>
    <row r="173" spans="1:39" ht="27" customHeight="1" x14ac:dyDescent="0.25">
      <c r="A173" s="45">
        <v>141</v>
      </c>
      <c r="B173" s="46">
        <v>2019</v>
      </c>
      <c r="C173" s="47" t="s">
        <v>491</v>
      </c>
      <c r="D173" s="77" t="s">
        <v>60</v>
      </c>
      <c r="E173" s="47" t="s">
        <v>384</v>
      </c>
      <c r="F173" s="48" t="s">
        <v>385</v>
      </c>
      <c r="G173" s="49" t="s">
        <v>492</v>
      </c>
      <c r="H173" s="50" t="s">
        <v>64</v>
      </c>
      <c r="I173" s="51">
        <v>11</v>
      </c>
      <c r="J173" s="52" t="str">
        <f>IF(ISERROR(VLOOKUP(I173,#REF!,2,FALSE))," ",VLOOKUP(I173,#REF!,2,FALSE))</f>
        <v xml:space="preserve"> </v>
      </c>
      <c r="K173" s="52" t="str">
        <f>IF(ISERROR(VLOOKUP(I173,#REF!,3,FALSE))," ",VLOOKUP(I173,#REF!,3,FALSE))</f>
        <v xml:space="preserve"> </v>
      </c>
      <c r="L173" s="3" t="s">
        <v>482</v>
      </c>
      <c r="M173" s="45">
        <v>900419169</v>
      </c>
      <c r="N173" s="53" t="s">
        <v>493</v>
      </c>
      <c r="O173" s="54">
        <v>200000000</v>
      </c>
      <c r="P173" s="55"/>
      <c r="Q173" s="56"/>
      <c r="R173" s="57"/>
      <c r="S173" s="54"/>
      <c r="T173" s="58">
        <f t="shared" si="15"/>
        <v>200000000</v>
      </c>
      <c r="U173" s="59">
        <v>0</v>
      </c>
      <c r="V173" s="60">
        <v>43801</v>
      </c>
      <c r="W173" s="88">
        <v>43801</v>
      </c>
      <c r="X173" s="88">
        <v>43952</v>
      </c>
      <c r="Y173" s="46">
        <v>150</v>
      </c>
      <c r="Z173" s="46"/>
      <c r="AA173" s="61"/>
      <c r="AB173" s="45"/>
      <c r="AC173" s="45" t="s">
        <v>67</v>
      </c>
      <c r="AD173" s="45"/>
      <c r="AE173" s="45"/>
      <c r="AF173" s="62">
        <f t="shared" si="16"/>
        <v>0</v>
      </c>
      <c r="AG173" s="63"/>
      <c r="AH173" s="64"/>
      <c r="AI173" s="65"/>
      <c r="AJ173" s="65"/>
      <c r="AK173" s="66"/>
      <c r="AL173" s="65"/>
      <c r="AM173" s="65"/>
    </row>
    <row r="174" spans="1:39" ht="27" customHeight="1" x14ac:dyDescent="0.25">
      <c r="A174" s="45">
        <v>142</v>
      </c>
      <c r="B174" s="46">
        <v>2019</v>
      </c>
      <c r="C174" s="47" t="s">
        <v>494</v>
      </c>
      <c r="D174" s="77" t="s">
        <v>60</v>
      </c>
      <c r="E174" s="47" t="s">
        <v>384</v>
      </c>
      <c r="F174" s="48" t="s">
        <v>385</v>
      </c>
      <c r="G174" s="49" t="s">
        <v>495</v>
      </c>
      <c r="H174" s="50" t="s">
        <v>64</v>
      </c>
      <c r="I174" s="51">
        <v>11</v>
      </c>
      <c r="J174" s="52" t="str">
        <f>IF(ISERROR(VLOOKUP(I174,#REF!,2,FALSE))," ",VLOOKUP(I174,#REF!,2,FALSE))</f>
        <v xml:space="preserve"> </v>
      </c>
      <c r="K174" s="52" t="str">
        <f>IF(ISERROR(VLOOKUP(I174,#REF!,3,FALSE))," ",VLOOKUP(I174,#REF!,3,FALSE))</f>
        <v xml:space="preserve"> </v>
      </c>
      <c r="L174" s="3" t="s">
        <v>482</v>
      </c>
      <c r="M174" s="45">
        <v>900332118</v>
      </c>
      <c r="N174" s="53" t="s">
        <v>496</v>
      </c>
      <c r="O174" s="54">
        <v>200000000</v>
      </c>
      <c r="P174" s="55"/>
      <c r="Q174" s="56"/>
      <c r="R174" s="57"/>
      <c r="S174" s="54"/>
      <c r="T174" s="58">
        <f t="shared" si="15"/>
        <v>200000000</v>
      </c>
      <c r="U174" s="59">
        <v>0</v>
      </c>
      <c r="V174" s="60">
        <v>43804</v>
      </c>
      <c r="W174" s="88">
        <v>43804</v>
      </c>
      <c r="X174" s="88">
        <v>43865</v>
      </c>
      <c r="Y174" s="46">
        <v>60</v>
      </c>
      <c r="Z174" s="46"/>
      <c r="AA174" s="61"/>
      <c r="AB174" s="45"/>
      <c r="AC174" s="45" t="s">
        <v>67</v>
      </c>
      <c r="AD174" s="45"/>
      <c r="AE174" s="45"/>
      <c r="AF174" s="62">
        <f t="shared" si="16"/>
        <v>0</v>
      </c>
      <c r="AG174" s="63"/>
      <c r="AH174" s="64"/>
      <c r="AI174" s="65"/>
      <c r="AJ174" s="65"/>
      <c r="AK174" s="66"/>
      <c r="AL174" s="65"/>
      <c r="AM174" s="65"/>
    </row>
    <row r="175" spans="1:39" ht="27" customHeight="1" x14ac:dyDescent="0.25">
      <c r="A175" s="45">
        <v>116</v>
      </c>
      <c r="B175" s="46">
        <v>2019</v>
      </c>
      <c r="C175" s="89" t="s">
        <v>497</v>
      </c>
      <c r="D175" s="49" t="s">
        <v>60</v>
      </c>
      <c r="E175" s="47" t="s">
        <v>61</v>
      </c>
      <c r="F175" s="48" t="s">
        <v>62</v>
      </c>
      <c r="G175" s="49" t="s">
        <v>498</v>
      </c>
      <c r="H175" s="50" t="s">
        <v>375</v>
      </c>
      <c r="I175" s="51" t="s">
        <v>373</v>
      </c>
      <c r="J175" s="52" t="str">
        <f>IF(ISERROR(VLOOKUP(I175,#REF!,2,FALSE))," ",VLOOKUP(I175,#REF!,2,FALSE))</f>
        <v xml:space="preserve"> </v>
      </c>
      <c r="K175" s="52" t="str">
        <f>IF(ISERROR(VLOOKUP(I175,#REF!,3,FALSE))," ",VLOOKUP(I175,#REF!,3,FALSE))</f>
        <v xml:space="preserve"> </v>
      </c>
      <c r="L175" s="3" t="s">
        <v>499</v>
      </c>
      <c r="M175" s="45" t="s">
        <v>500</v>
      </c>
      <c r="N175" s="53" t="s">
        <v>501</v>
      </c>
      <c r="O175" s="54">
        <v>138571100</v>
      </c>
      <c r="P175" s="55"/>
      <c r="Q175" s="56"/>
      <c r="R175" s="57"/>
      <c r="S175" s="54"/>
      <c r="T175" s="58">
        <f t="shared" si="15"/>
        <v>138571100</v>
      </c>
      <c r="U175" s="59">
        <v>80805067</v>
      </c>
      <c r="V175" s="60">
        <v>43567</v>
      </c>
      <c r="W175" s="60">
        <v>43587</v>
      </c>
      <c r="X175" s="60">
        <v>43891</v>
      </c>
      <c r="Y175" s="46">
        <v>300</v>
      </c>
      <c r="Z175" s="46"/>
      <c r="AA175" s="61"/>
      <c r="AB175" s="45"/>
      <c r="AC175" s="45" t="s">
        <v>136</v>
      </c>
      <c r="AD175" s="45"/>
      <c r="AE175" s="45"/>
      <c r="AF175" s="62">
        <f t="shared" si="16"/>
        <v>0.58313073216565359</v>
      </c>
      <c r="AG175" s="63"/>
      <c r="AH175" s="64"/>
      <c r="AI175" s="65"/>
      <c r="AJ175" s="65"/>
      <c r="AK175" s="66"/>
      <c r="AL175" s="65"/>
      <c r="AM175" s="65"/>
    </row>
    <row r="176" spans="1:39" ht="27" customHeight="1" x14ac:dyDescent="0.25">
      <c r="A176" s="45">
        <v>113</v>
      </c>
      <c r="B176" s="46">
        <v>2019</v>
      </c>
      <c r="C176" s="47" t="s">
        <v>502</v>
      </c>
      <c r="D176" s="49" t="s">
        <v>60</v>
      </c>
      <c r="E176" s="47" t="s">
        <v>384</v>
      </c>
      <c r="F176" s="48" t="s">
        <v>385</v>
      </c>
      <c r="G176" s="90" t="s">
        <v>503</v>
      </c>
      <c r="H176" s="50" t="s">
        <v>375</v>
      </c>
      <c r="I176" s="51" t="s">
        <v>373</v>
      </c>
      <c r="J176" s="52" t="str">
        <f>IF(ISERROR(VLOOKUP(I176,#REF!,2,FALSE))," ",VLOOKUP(I176,#REF!,2,FALSE))</f>
        <v xml:space="preserve"> </v>
      </c>
      <c r="K176" s="52" t="str">
        <f>IF(ISERROR(VLOOKUP(I176,#REF!,3,FALSE))," ",VLOOKUP(I176,#REF!,3,FALSE))</f>
        <v xml:space="preserve"> </v>
      </c>
      <c r="L176" s="3" t="s">
        <v>504</v>
      </c>
      <c r="M176" s="45" t="s">
        <v>505</v>
      </c>
      <c r="N176" s="53" t="s">
        <v>506</v>
      </c>
      <c r="O176" s="54">
        <v>28553042</v>
      </c>
      <c r="P176" s="55"/>
      <c r="Q176" s="56"/>
      <c r="R176" s="57"/>
      <c r="S176" s="54"/>
      <c r="T176" s="58">
        <f t="shared" si="15"/>
        <v>28553042</v>
      </c>
      <c r="U176" s="59">
        <v>28553041</v>
      </c>
      <c r="V176" s="60">
        <v>43538</v>
      </c>
      <c r="W176" s="60">
        <v>43546</v>
      </c>
      <c r="X176" s="60">
        <v>43955</v>
      </c>
      <c r="Y176" s="46">
        <v>45</v>
      </c>
      <c r="Z176" s="46"/>
      <c r="AA176" s="61"/>
      <c r="AB176" s="45"/>
      <c r="AC176" s="45"/>
      <c r="AD176" s="45" t="s">
        <v>136</v>
      </c>
      <c r="AE176" s="45"/>
      <c r="AF176" s="62">
        <f t="shared" si="16"/>
        <v>0.99999996497746191</v>
      </c>
      <c r="AG176" s="63"/>
      <c r="AH176" s="64"/>
      <c r="AI176" s="65"/>
      <c r="AJ176" s="65"/>
      <c r="AK176" s="66"/>
      <c r="AL176" s="65"/>
      <c r="AM176" s="65"/>
    </row>
    <row r="177" spans="1:39" ht="27" customHeight="1" x14ac:dyDescent="0.25">
      <c r="A177" s="45">
        <v>144</v>
      </c>
      <c r="B177" s="46">
        <v>2019</v>
      </c>
      <c r="C177" s="47" t="s">
        <v>507</v>
      </c>
      <c r="D177" s="77" t="s">
        <v>60</v>
      </c>
      <c r="E177" s="47" t="s">
        <v>61</v>
      </c>
      <c r="F177" s="48" t="s">
        <v>62</v>
      </c>
      <c r="G177" s="49" t="s">
        <v>508</v>
      </c>
      <c r="H177" s="50" t="s">
        <v>64</v>
      </c>
      <c r="I177" s="51">
        <v>45</v>
      </c>
      <c r="J177" s="52" t="str">
        <f>IF(ISERROR(VLOOKUP(I177,#REF!,2,FALSE))," ",VLOOKUP(I177,#REF!,2,FALSE))</f>
        <v xml:space="preserve"> </v>
      </c>
      <c r="K177" s="52" t="str">
        <f>IF(ISERROR(VLOOKUP(I177,#REF!,3,FALSE))," ",VLOOKUP(I177,#REF!,3,FALSE))</f>
        <v xml:space="preserve"> </v>
      </c>
      <c r="L177" s="71" t="s">
        <v>65</v>
      </c>
      <c r="M177" s="45">
        <v>52314199</v>
      </c>
      <c r="N177" s="53" t="s">
        <v>509</v>
      </c>
      <c r="O177" s="54">
        <v>11000000</v>
      </c>
      <c r="P177" s="55"/>
      <c r="Q177" s="56"/>
      <c r="R177" s="57"/>
      <c r="S177" s="54"/>
      <c r="T177" s="58">
        <f t="shared" si="15"/>
        <v>11000000</v>
      </c>
      <c r="U177" s="59">
        <v>0</v>
      </c>
      <c r="V177" s="60">
        <v>43810</v>
      </c>
      <c r="W177" s="88">
        <v>43810</v>
      </c>
      <c r="X177" s="88">
        <v>43872</v>
      </c>
      <c r="Y177" s="46">
        <v>60</v>
      </c>
      <c r="Z177" s="46"/>
      <c r="AA177" s="61"/>
      <c r="AB177" s="45"/>
      <c r="AC177" s="45" t="s">
        <v>67</v>
      </c>
      <c r="AD177" s="45"/>
      <c r="AE177" s="45"/>
      <c r="AF177" s="62">
        <f t="shared" si="16"/>
        <v>0</v>
      </c>
      <c r="AG177" s="63"/>
      <c r="AH177" s="64"/>
      <c r="AI177" s="65"/>
      <c r="AJ177" s="65"/>
      <c r="AK177" s="66"/>
      <c r="AL177" s="65"/>
      <c r="AM177" s="65"/>
    </row>
    <row r="178" spans="1:39" ht="27" customHeight="1" x14ac:dyDescent="0.25">
      <c r="A178" s="45">
        <v>145</v>
      </c>
      <c r="B178" s="46">
        <v>2019</v>
      </c>
      <c r="C178" s="47" t="s">
        <v>510</v>
      </c>
      <c r="D178" s="77" t="s">
        <v>511</v>
      </c>
      <c r="E178" s="47" t="s">
        <v>512</v>
      </c>
      <c r="F178" s="48" t="s">
        <v>373</v>
      </c>
      <c r="G178" s="49" t="s">
        <v>513</v>
      </c>
      <c r="H178" s="50" t="s">
        <v>64</v>
      </c>
      <c r="I178" s="51">
        <v>17</v>
      </c>
      <c r="J178" s="52" t="str">
        <f>IF(ISERROR(VLOOKUP(I178,#REF!,2,FALSE))," ",VLOOKUP(I178,#REF!,2,FALSE))</f>
        <v xml:space="preserve"> </v>
      </c>
      <c r="K178" s="52" t="str">
        <f>IF(ISERROR(VLOOKUP(I178,#REF!,3,FALSE))," ",VLOOKUP(I178,#REF!,3,FALSE))</f>
        <v xml:space="preserve"> </v>
      </c>
      <c r="L178" s="3" t="s">
        <v>478</v>
      </c>
      <c r="M178" s="45">
        <v>901052617</v>
      </c>
      <c r="N178" s="53" t="s">
        <v>514</v>
      </c>
      <c r="O178" s="54">
        <v>99896920</v>
      </c>
      <c r="P178" s="55"/>
      <c r="Q178" s="56"/>
      <c r="R178" s="57"/>
      <c r="S178" s="54"/>
      <c r="T178" s="58">
        <f t="shared" si="15"/>
        <v>99896920</v>
      </c>
      <c r="U178" s="59">
        <v>0</v>
      </c>
      <c r="V178" s="60">
        <v>43817</v>
      </c>
      <c r="W178" s="60">
        <v>43817</v>
      </c>
      <c r="X178" s="60">
        <v>43999</v>
      </c>
      <c r="Y178" s="46">
        <v>180</v>
      </c>
      <c r="Z178" s="46"/>
      <c r="AA178" s="61"/>
      <c r="AB178" s="45"/>
      <c r="AC178" s="45" t="s">
        <v>67</v>
      </c>
      <c r="AD178" s="45"/>
      <c r="AE178" s="45"/>
      <c r="AF178" s="62">
        <f t="shared" si="16"/>
        <v>0</v>
      </c>
      <c r="AG178" s="63"/>
      <c r="AH178" s="64"/>
      <c r="AI178" s="65"/>
      <c r="AJ178" s="65"/>
      <c r="AK178" s="66"/>
      <c r="AL178" s="65"/>
      <c r="AM178" s="65"/>
    </row>
    <row r="179" spans="1:39" ht="27" customHeight="1" x14ac:dyDescent="0.25">
      <c r="A179" s="45">
        <v>146</v>
      </c>
      <c r="B179" s="46">
        <v>2019</v>
      </c>
      <c r="C179" s="47" t="s">
        <v>515</v>
      </c>
      <c r="D179" s="77" t="s">
        <v>516</v>
      </c>
      <c r="E179" s="47" t="s">
        <v>473</v>
      </c>
      <c r="F179" s="48" t="s">
        <v>373</v>
      </c>
      <c r="G179" s="49" t="s">
        <v>517</v>
      </c>
      <c r="H179" s="50" t="s">
        <v>64</v>
      </c>
      <c r="I179" s="51">
        <v>18</v>
      </c>
      <c r="J179" s="52" t="str">
        <f>IF(ISERROR(VLOOKUP(I179,#REF!,2,FALSE))," ",VLOOKUP(I179,#REF!,2,FALSE))</f>
        <v xml:space="preserve"> </v>
      </c>
      <c r="K179" s="52" t="str">
        <f>IF(ISERROR(VLOOKUP(I179,#REF!,3,FALSE))," ",VLOOKUP(I179,#REF!,3,FALSE))</f>
        <v xml:space="preserve"> </v>
      </c>
      <c r="L179" s="3" t="s">
        <v>90</v>
      </c>
      <c r="M179" s="45">
        <v>901351327</v>
      </c>
      <c r="N179" s="53" t="s">
        <v>518</v>
      </c>
      <c r="O179" s="54">
        <v>5500000000</v>
      </c>
      <c r="P179" s="55"/>
      <c r="Q179" s="56"/>
      <c r="R179" s="57"/>
      <c r="S179" s="54"/>
      <c r="T179" s="58">
        <f t="shared" si="15"/>
        <v>5500000000</v>
      </c>
      <c r="U179" s="59">
        <v>0</v>
      </c>
      <c r="V179" s="60">
        <v>43825</v>
      </c>
      <c r="W179" s="60">
        <v>43825</v>
      </c>
      <c r="X179" s="60">
        <v>44007</v>
      </c>
      <c r="Y179" s="46">
        <v>180</v>
      </c>
      <c r="Z179" s="46"/>
      <c r="AA179" s="61"/>
      <c r="AB179" s="45"/>
      <c r="AC179" s="45" t="s">
        <v>136</v>
      </c>
      <c r="AD179" s="45"/>
      <c r="AE179" s="45"/>
      <c r="AF179" s="62">
        <f t="shared" si="16"/>
        <v>0</v>
      </c>
      <c r="AG179" s="63"/>
      <c r="AH179" s="64"/>
      <c r="AI179" s="65"/>
      <c r="AJ179" s="65"/>
      <c r="AK179" s="66"/>
      <c r="AL179" s="65"/>
      <c r="AM179" s="65"/>
    </row>
    <row r="180" spans="1:39" ht="27" customHeight="1" thickBot="1" x14ac:dyDescent="0.3">
      <c r="A180" s="45">
        <v>147</v>
      </c>
      <c r="B180" s="46">
        <v>2019</v>
      </c>
      <c r="C180" s="47" t="s">
        <v>515</v>
      </c>
      <c r="D180" s="77" t="s">
        <v>516</v>
      </c>
      <c r="E180" s="47" t="s">
        <v>473</v>
      </c>
      <c r="F180" s="48" t="s">
        <v>373</v>
      </c>
      <c r="G180" s="49" t="s">
        <v>517</v>
      </c>
      <c r="H180" s="50" t="s">
        <v>64</v>
      </c>
      <c r="I180" s="51">
        <v>18</v>
      </c>
      <c r="J180" s="52" t="str">
        <f>IF(ISERROR(VLOOKUP(I180,#REF!,2,FALSE))," ",VLOOKUP(I180,#REF!,2,FALSE))</f>
        <v xml:space="preserve"> </v>
      </c>
      <c r="K180" s="52" t="str">
        <f>IF(ISERROR(VLOOKUP(I180,#REF!,3,FALSE))," ",VLOOKUP(I180,#REF!,3,FALSE))</f>
        <v xml:space="preserve"> </v>
      </c>
      <c r="L180" s="3" t="s">
        <v>90</v>
      </c>
      <c r="M180" s="45">
        <v>901351358</v>
      </c>
      <c r="N180" s="87" t="s">
        <v>519</v>
      </c>
      <c r="O180" s="54">
        <v>5500000000</v>
      </c>
      <c r="P180" s="55"/>
      <c r="Q180" s="56"/>
      <c r="R180" s="57"/>
      <c r="S180" s="54"/>
      <c r="T180" s="58">
        <f t="shared" si="15"/>
        <v>5500000000</v>
      </c>
      <c r="U180" s="59">
        <v>0</v>
      </c>
      <c r="V180" s="60">
        <v>43825</v>
      </c>
      <c r="W180" s="91">
        <v>43825</v>
      </c>
      <c r="X180" s="60">
        <v>44007</v>
      </c>
      <c r="Y180" s="46">
        <v>180</v>
      </c>
      <c r="Z180" s="46"/>
      <c r="AA180" s="61"/>
      <c r="AB180" s="45"/>
      <c r="AC180" s="45" t="s">
        <v>67</v>
      </c>
      <c r="AD180" s="45"/>
      <c r="AE180" s="45"/>
      <c r="AF180" s="62">
        <f t="shared" si="16"/>
        <v>0</v>
      </c>
      <c r="AG180" s="63"/>
      <c r="AH180" s="64"/>
      <c r="AI180" s="65"/>
      <c r="AJ180" s="65"/>
      <c r="AK180" s="66"/>
      <c r="AL180" s="65"/>
      <c r="AM180" s="65"/>
    </row>
    <row r="181" spans="1:39" ht="27" customHeight="1" thickBot="1" x14ac:dyDescent="0.3">
      <c r="A181" s="45">
        <v>148</v>
      </c>
      <c r="B181" s="46">
        <v>2019</v>
      </c>
      <c r="C181" s="47" t="s">
        <v>520</v>
      </c>
      <c r="D181" s="77" t="s">
        <v>511</v>
      </c>
      <c r="E181" s="47" t="s">
        <v>512</v>
      </c>
      <c r="F181" s="48" t="s">
        <v>373</v>
      </c>
      <c r="G181" s="49" t="s">
        <v>521</v>
      </c>
      <c r="H181" s="50" t="s">
        <v>64</v>
      </c>
      <c r="I181" s="51">
        <v>17</v>
      </c>
      <c r="J181" s="52" t="str">
        <f>IF(ISERROR(VLOOKUP(I181,#REF!,2,FALSE))," ",VLOOKUP(I181,#REF!,2,FALSE))</f>
        <v xml:space="preserve"> </v>
      </c>
      <c r="K181" s="52" t="str">
        <f>IF(ISERROR(VLOOKUP(I181,#REF!,3,FALSE))," ",VLOOKUP(I181,#REF!,3,FALSE))</f>
        <v xml:space="preserve"> </v>
      </c>
      <c r="L181" s="3" t="s">
        <v>478</v>
      </c>
      <c r="M181" s="45">
        <v>901350988</v>
      </c>
      <c r="N181" s="53" t="s">
        <v>522</v>
      </c>
      <c r="O181" s="54">
        <v>507598437</v>
      </c>
      <c r="P181" s="55"/>
      <c r="Q181" s="56"/>
      <c r="R181" s="57"/>
      <c r="S181" s="54"/>
      <c r="T181" s="58">
        <f t="shared" si="15"/>
        <v>507598437</v>
      </c>
      <c r="U181" s="59">
        <v>0</v>
      </c>
      <c r="V181" s="60">
        <v>43825</v>
      </c>
      <c r="W181" s="60">
        <v>43825</v>
      </c>
      <c r="X181" s="60">
        <v>44099</v>
      </c>
      <c r="Y181" s="92">
        <v>270</v>
      </c>
      <c r="Z181" s="46"/>
      <c r="AA181" s="61"/>
      <c r="AB181" s="45"/>
      <c r="AC181" s="45" t="s">
        <v>67</v>
      </c>
      <c r="AD181" s="45"/>
      <c r="AE181" s="45"/>
      <c r="AF181" s="62">
        <f t="shared" si="16"/>
        <v>0</v>
      </c>
      <c r="AG181" s="63"/>
      <c r="AH181" s="64"/>
      <c r="AI181" s="65"/>
      <c r="AJ181" s="65"/>
      <c r="AK181" s="66"/>
      <c r="AL181" s="65"/>
      <c r="AM181" s="65"/>
    </row>
    <row r="182" spans="1:39" ht="27" customHeight="1" x14ac:dyDescent="0.25">
      <c r="A182" s="45">
        <v>149</v>
      </c>
      <c r="B182" s="46">
        <v>2019</v>
      </c>
      <c r="C182" s="47" t="s">
        <v>523</v>
      </c>
      <c r="D182" s="77" t="s">
        <v>511</v>
      </c>
      <c r="E182" s="47" t="s">
        <v>512</v>
      </c>
      <c r="F182" s="48" t="s">
        <v>373</v>
      </c>
      <c r="G182" s="49" t="s">
        <v>524</v>
      </c>
      <c r="H182" s="50" t="s">
        <v>64</v>
      </c>
      <c r="I182" s="51">
        <v>18</v>
      </c>
      <c r="J182" s="52" t="str">
        <f>IF(ISERROR(VLOOKUP(I182,#REF!,2,FALSE))," ",VLOOKUP(I182,#REF!,2,FALSE))</f>
        <v xml:space="preserve"> </v>
      </c>
      <c r="K182" s="52" t="str">
        <f>IF(ISERROR(VLOOKUP(I182,#REF!,3,FALSE))," ",VLOOKUP(I182,#REF!,3,FALSE))</f>
        <v xml:space="preserve"> </v>
      </c>
      <c r="L182" s="3" t="s">
        <v>90</v>
      </c>
      <c r="M182" s="45">
        <v>901351100</v>
      </c>
      <c r="N182" s="53" t="s">
        <v>525</v>
      </c>
      <c r="O182" s="54">
        <v>1199760000</v>
      </c>
      <c r="P182" s="55"/>
      <c r="Q182" s="56"/>
      <c r="R182" s="57"/>
      <c r="S182" s="54"/>
      <c r="T182" s="58">
        <f t="shared" si="15"/>
        <v>1199760000</v>
      </c>
      <c r="U182" s="59">
        <v>0</v>
      </c>
      <c r="V182" s="60">
        <v>43825</v>
      </c>
      <c r="W182" s="60">
        <v>43825</v>
      </c>
      <c r="X182" s="60">
        <v>44037</v>
      </c>
      <c r="Y182" s="46">
        <v>210</v>
      </c>
      <c r="Z182" s="46"/>
      <c r="AA182" s="61"/>
      <c r="AB182" s="45"/>
      <c r="AC182" s="45" t="s">
        <v>67</v>
      </c>
      <c r="AD182" s="45"/>
      <c r="AE182" s="45"/>
      <c r="AF182" s="62">
        <f t="shared" si="16"/>
        <v>0</v>
      </c>
      <c r="AG182" s="63"/>
      <c r="AH182" s="64"/>
      <c r="AI182" s="65"/>
      <c r="AJ182" s="65"/>
      <c r="AK182" s="66"/>
      <c r="AL182" s="65"/>
      <c r="AM182" s="65"/>
    </row>
    <row r="183" spans="1:39" ht="27" customHeight="1" x14ac:dyDescent="0.25">
      <c r="A183" s="45">
        <v>150</v>
      </c>
      <c r="B183" s="46">
        <v>2019</v>
      </c>
      <c r="C183" s="47" t="s">
        <v>526</v>
      </c>
      <c r="D183" s="77" t="s">
        <v>60</v>
      </c>
      <c r="E183" s="47" t="s">
        <v>61</v>
      </c>
      <c r="F183" s="48" t="s">
        <v>62</v>
      </c>
      <c r="G183" s="49" t="s">
        <v>527</v>
      </c>
      <c r="H183" s="50" t="s">
        <v>64</v>
      </c>
      <c r="I183" s="51">
        <v>19</v>
      </c>
      <c r="J183" s="52" t="str">
        <f>IF(ISERROR(VLOOKUP(I183,#REF!,2,FALSE))," ",VLOOKUP(I183,#REF!,2,FALSE))</f>
        <v xml:space="preserve"> </v>
      </c>
      <c r="K183" s="52" t="str">
        <f>IF(ISERROR(VLOOKUP(I183,#REF!,3,FALSE))," ",VLOOKUP(I183,#REF!,3,FALSE))</f>
        <v xml:space="preserve"> </v>
      </c>
      <c r="L183" s="3" t="s">
        <v>417</v>
      </c>
      <c r="M183" s="45">
        <v>52230650</v>
      </c>
      <c r="N183" s="93" t="s">
        <v>528</v>
      </c>
      <c r="O183" s="54">
        <v>16800000</v>
      </c>
      <c r="P183" s="55"/>
      <c r="Q183" s="56"/>
      <c r="R183" s="57"/>
      <c r="S183" s="54"/>
      <c r="T183" s="58">
        <f t="shared" si="15"/>
        <v>16800000</v>
      </c>
      <c r="U183" s="59">
        <v>0</v>
      </c>
      <c r="V183" s="60">
        <v>43826</v>
      </c>
      <c r="W183" s="60">
        <v>43826</v>
      </c>
      <c r="X183" s="60">
        <v>44038</v>
      </c>
      <c r="Y183" s="46">
        <v>210</v>
      </c>
      <c r="Z183" s="46"/>
      <c r="AA183" s="61"/>
      <c r="AB183" s="45"/>
      <c r="AC183" s="45" t="s">
        <v>67</v>
      </c>
      <c r="AD183" s="45"/>
      <c r="AE183" s="45"/>
      <c r="AF183" s="62">
        <f t="shared" si="16"/>
        <v>0</v>
      </c>
      <c r="AG183" s="63"/>
      <c r="AH183" s="64"/>
      <c r="AI183" s="65"/>
      <c r="AJ183" s="65"/>
      <c r="AK183" s="66"/>
      <c r="AL183" s="65"/>
      <c r="AM183" s="65"/>
    </row>
    <row r="184" spans="1:39" ht="27" customHeight="1" x14ac:dyDescent="0.25">
      <c r="A184" s="45">
        <v>152</v>
      </c>
      <c r="B184" s="46">
        <v>2019</v>
      </c>
      <c r="C184" s="47" t="s">
        <v>529</v>
      </c>
      <c r="D184" s="77" t="s">
        <v>60</v>
      </c>
      <c r="E184" s="47" t="s">
        <v>384</v>
      </c>
      <c r="F184" s="48" t="s">
        <v>385</v>
      </c>
      <c r="G184" s="49" t="s">
        <v>530</v>
      </c>
      <c r="H184" s="50" t="s">
        <v>64</v>
      </c>
      <c r="I184" s="51">
        <v>19</v>
      </c>
      <c r="J184" s="52" t="str">
        <f>IF(ISERROR(VLOOKUP(I184,#REF!,2,FALSE))," ",VLOOKUP(I184,#REF!,2,FALSE))</f>
        <v xml:space="preserve"> </v>
      </c>
      <c r="K184" s="52" t="str">
        <f>IF(ISERROR(VLOOKUP(I184,#REF!,3,FALSE))," ",VLOOKUP(I184,#REF!,3,FALSE))</f>
        <v xml:space="preserve"> </v>
      </c>
      <c r="L184" s="3" t="s">
        <v>417</v>
      </c>
      <c r="M184" s="45">
        <v>900380234</v>
      </c>
      <c r="N184" s="93" t="s">
        <v>531</v>
      </c>
      <c r="O184" s="54">
        <v>216750000</v>
      </c>
      <c r="P184" s="55"/>
      <c r="Q184" s="56"/>
      <c r="R184" s="57"/>
      <c r="S184" s="54"/>
      <c r="T184" s="58">
        <v>216750000</v>
      </c>
      <c r="U184" s="59"/>
      <c r="V184" s="60">
        <v>43826</v>
      </c>
      <c r="W184" s="60">
        <v>43826</v>
      </c>
      <c r="X184" s="60">
        <v>43977</v>
      </c>
      <c r="Y184" s="46">
        <v>150</v>
      </c>
      <c r="Z184" s="46"/>
      <c r="AA184" s="61"/>
      <c r="AB184" s="45"/>
      <c r="AC184" s="45" t="s">
        <v>136</v>
      </c>
      <c r="AD184" s="45"/>
      <c r="AE184" s="45"/>
      <c r="AF184" s="62">
        <f t="shared" si="16"/>
        <v>0</v>
      </c>
      <c r="AG184" s="63"/>
      <c r="AH184" s="64"/>
      <c r="AI184" s="65"/>
      <c r="AJ184" s="65"/>
      <c r="AK184" s="66"/>
      <c r="AL184" s="65"/>
      <c r="AM184" s="65"/>
    </row>
    <row r="185" spans="1:39" ht="27" customHeight="1" x14ac:dyDescent="0.25">
      <c r="A185" s="45">
        <v>153</v>
      </c>
      <c r="B185" s="46">
        <v>2019</v>
      </c>
      <c r="C185" s="47" t="s">
        <v>532</v>
      </c>
      <c r="D185" s="77" t="s">
        <v>60</v>
      </c>
      <c r="E185" s="47" t="s">
        <v>61</v>
      </c>
      <c r="F185" s="48" t="s">
        <v>62</v>
      </c>
      <c r="G185" s="49" t="s">
        <v>527</v>
      </c>
      <c r="H185" s="50" t="s">
        <v>64</v>
      </c>
      <c r="I185" s="51">
        <v>19</v>
      </c>
      <c r="J185" s="52" t="str">
        <f>IF(ISERROR(VLOOKUP(I185,#REF!,2,FALSE))," ",VLOOKUP(I185,#REF!,2,FALSE))</f>
        <v xml:space="preserve"> </v>
      </c>
      <c r="K185" s="52" t="str">
        <f>IF(ISERROR(VLOOKUP(I185,#REF!,3,FALSE))," ",VLOOKUP(I185,#REF!,3,FALSE))</f>
        <v xml:space="preserve"> </v>
      </c>
      <c r="L185" s="3" t="s">
        <v>417</v>
      </c>
      <c r="M185" s="45">
        <v>79657268</v>
      </c>
      <c r="N185" s="93" t="s">
        <v>533</v>
      </c>
      <c r="O185" s="54">
        <v>16800000</v>
      </c>
      <c r="P185" s="55"/>
      <c r="Q185" s="56"/>
      <c r="R185" s="57"/>
      <c r="S185" s="54"/>
      <c r="T185" s="58">
        <f>+O185+Q185+S185</f>
        <v>16800000</v>
      </c>
      <c r="U185" s="59">
        <v>0</v>
      </c>
      <c r="V185" s="60">
        <v>43826</v>
      </c>
      <c r="W185" s="60">
        <v>43826</v>
      </c>
      <c r="X185" s="60">
        <v>44038</v>
      </c>
      <c r="Y185" s="46">
        <v>210</v>
      </c>
      <c r="Z185" s="46"/>
      <c r="AA185" s="61"/>
      <c r="AB185" s="45"/>
      <c r="AC185" s="45" t="s">
        <v>136</v>
      </c>
      <c r="AD185" s="45"/>
      <c r="AE185" s="45"/>
      <c r="AF185" s="62">
        <f t="shared" si="16"/>
        <v>0</v>
      </c>
      <c r="AG185" s="63"/>
      <c r="AH185" s="64"/>
      <c r="AI185" s="65"/>
      <c r="AJ185" s="65"/>
      <c r="AK185" s="66"/>
      <c r="AL185" s="65"/>
      <c r="AM185" s="65"/>
    </row>
    <row r="186" spans="1:39" ht="27" customHeight="1" x14ac:dyDescent="0.25">
      <c r="A186" s="45">
        <v>154</v>
      </c>
      <c r="B186" s="46">
        <v>2019</v>
      </c>
      <c r="C186" s="47" t="s">
        <v>534</v>
      </c>
      <c r="D186" s="77" t="s">
        <v>60</v>
      </c>
      <c r="E186" s="47" t="s">
        <v>61</v>
      </c>
      <c r="F186" s="48" t="s">
        <v>62</v>
      </c>
      <c r="G186" s="49" t="s">
        <v>527</v>
      </c>
      <c r="H186" s="50" t="s">
        <v>64</v>
      </c>
      <c r="I186" s="51">
        <v>19</v>
      </c>
      <c r="J186" s="52" t="str">
        <f>IF(ISERROR(VLOOKUP(I186,#REF!,2,FALSE))," ",VLOOKUP(I186,#REF!,2,FALSE))</f>
        <v xml:space="preserve"> </v>
      </c>
      <c r="K186" s="52" t="str">
        <f>IF(ISERROR(VLOOKUP(I186,#REF!,3,FALSE))," ",VLOOKUP(I186,#REF!,3,FALSE))</f>
        <v xml:space="preserve"> </v>
      </c>
      <c r="L186" s="3" t="s">
        <v>417</v>
      </c>
      <c r="M186" s="45">
        <v>52850454</v>
      </c>
      <c r="N186" s="93" t="s">
        <v>182</v>
      </c>
      <c r="O186" s="54">
        <v>16800000</v>
      </c>
      <c r="P186" s="55"/>
      <c r="Q186" s="56"/>
      <c r="R186" s="57"/>
      <c r="S186" s="54"/>
      <c r="T186" s="58">
        <f>+O186+Q186+S186</f>
        <v>16800000</v>
      </c>
      <c r="U186" s="59">
        <v>0</v>
      </c>
      <c r="V186" s="60">
        <v>43826</v>
      </c>
      <c r="W186" s="60">
        <v>43826</v>
      </c>
      <c r="X186" s="60">
        <v>44038</v>
      </c>
      <c r="Y186" s="46">
        <v>210</v>
      </c>
      <c r="Z186" s="46"/>
      <c r="AA186" s="61"/>
      <c r="AB186" s="45"/>
      <c r="AC186" s="45" t="s">
        <v>67</v>
      </c>
      <c r="AD186" s="45"/>
      <c r="AE186" s="45"/>
      <c r="AF186" s="62">
        <f t="shared" si="16"/>
        <v>0</v>
      </c>
      <c r="AG186" s="63"/>
      <c r="AH186" s="64"/>
      <c r="AI186" s="65"/>
      <c r="AJ186" s="65"/>
      <c r="AK186" s="66"/>
      <c r="AL186" s="65"/>
      <c r="AM186" s="65"/>
    </row>
    <row r="187" spans="1:39" ht="27" customHeight="1" x14ac:dyDescent="0.25">
      <c r="A187" s="45">
        <v>155</v>
      </c>
      <c r="B187" s="46">
        <v>2019</v>
      </c>
      <c r="C187" s="47" t="s">
        <v>535</v>
      </c>
      <c r="D187" s="77" t="s">
        <v>60</v>
      </c>
      <c r="E187" s="47" t="s">
        <v>61</v>
      </c>
      <c r="F187" s="48" t="s">
        <v>62</v>
      </c>
      <c r="G187" s="49" t="s">
        <v>527</v>
      </c>
      <c r="H187" s="50" t="s">
        <v>64</v>
      </c>
      <c r="I187" s="51">
        <v>19</v>
      </c>
      <c r="J187" s="52" t="str">
        <f>IF(ISERROR(VLOOKUP(I187,#REF!,2,FALSE))," ",VLOOKUP(I187,#REF!,2,FALSE))</f>
        <v xml:space="preserve"> </v>
      </c>
      <c r="K187" s="52" t="str">
        <f>IF(ISERROR(VLOOKUP(I187,#REF!,3,FALSE))," ",VLOOKUP(I187,#REF!,3,FALSE))</f>
        <v xml:space="preserve"> </v>
      </c>
      <c r="L187" s="3" t="s">
        <v>417</v>
      </c>
      <c r="M187" s="45">
        <v>1016009101</v>
      </c>
      <c r="N187" s="93" t="s">
        <v>536</v>
      </c>
      <c r="O187" s="54">
        <v>16800000</v>
      </c>
      <c r="P187" s="55"/>
      <c r="Q187" s="56"/>
      <c r="R187" s="57"/>
      <c r="S187" s="54"/>
      <c r="T187" s="58">
        <f>+O187+Q187+S187</f>
        <v>16800000</v>
      </c>
      <c r="U187" s="59">
        <v>0</v>
      </c>
      <c r="V187" s="60">
        <v>43826</v>
      </c>
      <c r="W187" s="60">
        <v>43826</v>
      </c>
      <c r="X187" s="60">
        <v>44038</v>
      </c>
      <c r="Y187" s="46">
        <v>210</v>
      </c>
      <c r="Z187" s="46"/>
      <c r="AA187" s="61"/>
      <c r="AB187" s="45"/>
      <c r="AC187" s="45" t="s">
        <v>67</v>
      </c>
      <c r="AD187" s="45"/>
      <c r="AE187" s="45"/>
      <c r="AF187" s="62">
        <f t="shared" si="16"/>
        <v>0</v>
      </c>
      <c r="AG187" s="63"/>
      <c r="AH187" s="64"/>
      <c r="AI187" s="65"/>
      <c r="AJ187" s="65"/>
      <c r="AK187" s="66"/>
      <c r="AL187" s="65"/>
      <c r="AM187" s="65"/>
    </row>
    <row r="188" spans="1:39" ht="27" customHeight="1" x14ac:dyDescent="0.25">
      <c r="A188" s="45">
        <v>156</v>
      </c>
      <c r="B188" s="46">
        <v>2019</v>
      </c>
      <c r="C188" s="47" t="s">
        <v>537</v>
      </c>
      <c r="D188" s="77" t="s">
        <v>60</v>
      </c>
      <c r="E188" s="47" t="s">
        <v>61</v>
      </c>
      <c r="F188" s="48" t="s">
        <v>62</v>
      </c>
      <c r="G188" s="49" t="s">
        <v>527</v>
      </c>
      <c r="H188" s="50" t="s">
        <v>64</v>
      </c>
      <c r="I188" s="51">
        <v>19</v>
      </c>
      <c r="J188" s="52" t="s">
        <v>415</v>
      </c>
      <c r="K188" s="52" t="s">
        <v>416</v>
      </c>
      <c r="L188" s="3" t="s">
        <v>417</v>
      </c>
      <c r="M188" s="45">
        <v>80208998</v>
      </c>
      <c r="N188" s="93" t="s">
        <v>538</v>
      </c>
      <c r="O188" s="54">
        <v>16800000</v>
      </c>
      <c r="P188" s="55"/>
      <c r="Q188" s="56"/>
      <c r="R188" s="57"/>
      <c r="S188" s="54"/>
      <c r="T188" s="58">
        <v>16800000</v>
      </c>
      <c r="U188" s="59"/>
      <c r="V188" s="60">
        <v>43826</v>
      </c>
      <c r="W188" s="60">
        <v>43826</v>
      </c>
      <c r="X188" s="60">
        <v>44038</v>
      </c>
      <c r="Y188" s="46">
        <v>210</v>
      </c>
      <c r="Z188" s="46"/>
      <c r="AA188" s="61"/>
      <c r="AB188" s="45"/>
      <c r="AC188" s="45" t="s">
        <v>67</v>
      </c>
      <c r="AD188" s="45"/>
      <c r="AE188" s="45"/>
      <c r="AF188" s="62"/>
      <c r="AG188" s="63"/>
      <c r="AH188" s="64"/>
      <c r="AI188" s="65"/>
      <c r="AJ188" s="65"/>
      <c r="AK188" s="66"/>
      <c r="AL188" s="65"/>
      <c r="AM188" s="65"/>
    </row>
    <row r="189" spans="1:39" ht="27" customHeight="1" x14ac:dyDescent="0.25">
      <c r="A189" s="45">
        <v>157</v>
      </c>
      <c r="B189" s="46">
        <v>2019</v>
      </c>
      <c r="C189" s="47" t="s">
        <v>539</v>
      </c>
      <c r="D189" s="77" t="s">
        <v>60</v>
      </c>
      <c r="E189" s="47" t="s">
        <v>61</v>
      </c>
      <c r="F189" s="48" t="s">
        <v>62</v>
      </c>
      <c r="G189" s="49" t="s">
        <v>527</v>
      </c>
      <c r="H189" s="50" t="s">
        <v>64</v>
      </c>
      <c r="I189" s="51">
        <v>19</v>
      </c>
      <c r="J189" s="52" t="str">
        <f>IF(ISERROR(VLOOKUP(I189,#REF!,2,FALSE))," ",VLOOKUP(I189,#REF!,2,FALSE))</f>
        <v xml:space="preserve"> </v>
      </c>
      <c r="K189" s="52" t="str">
        <f>IF(ISERROR(VLOOKUP(I189,#REF!,3,FALSE))," ",VLOOKUP(I189,#REF!,3,FALSE))</f>
        <v xml:space="preserve"> </v>
      </c>
      <c r="L189" s="3" t="s">
        <v>417</v>
      </c>
      <c r="M189" s="45">
        <v>1030628466</v>
      </c>
      <c r="N189" s="93" t="s">
        <v>149</v>
      </c>
      <c r="O189" s="54">
        <v>16800000</v>
      </c>
      <c r="P189" s="55"/>
      <c r="Q189" s="56"/>
      <c r="R189" s="57"/>
      <c r="S189" s="54"/>
      <c r="T189" s="58">
        <f t="shared" ref="T189:T201" si="17">+O189+Q189+S189</f>
        <v>16800000</v>
      </c>
      <c r="U189" s="59">
        <v>0</v>
      </c>
      <c r="V189" s="60">
        <v>43826</v>
      </c>
      <c r="W189" s="60">
        <v>43826</v>
      </c>
      <c r="X189" s="60">
        <v>44038</v>
      </c>
      <c r="Y189" s="46">
        <v>210</v>
      </c>
      <c r="Z189" s="46"/>
      <c r="AA189" s="61"/>
      <c r="AB189" s="45"/>
      <c r="AC189" s="45" t="s">
        <v>67</v>
      </c>
      <c r="AD189" s="45"/>
      <c r="AE189" s="45"/>
      <c r="AF189" s="62">
        <f t="shared" ref="AF189:AF197" si="18">IF(ISERROR(U189/T189),"-",(U189/T189))</f>
        <v>0</v>
      </c>
      <c r="AG189" s="63"/>
      <c r="AH189" s="64"/>
      <c r="AI189" s="65"/>
      <c r="AJ189" s="65"/>
      <c r="AK189" s="66"/>
      <c r="AL189" s="65"/>
      <c r="AM189" s="65"/>
    </row>
    <row r="190" spans="1:39" ht="27" customHeight="1" x14ac:dyDescent="0.25">
      <c r="A190" s="45">
        <v>158</v>
      </c>
      <c r="B190" s="46">
        <v>2019</v>
      </c>
      <c r="C190" s="47" t="s">
        <v>540</v>
      </c>
      <c r="D190" s="77" t="s">
        <v>60</v>
      </c>
      <c r="E190" s="47" t="s">
        <v>61</v>
      </c>
      <c r="F190" s="48" t="s">
        <v>62</v>
      </c>
      <c r="G190" s="49" t="s">
        <v>527</v>
      </c>
      <c r="H190" s="50" t="s">
        <v>64</v>
      </c>
      <c r="I190" s="51">
        <v>19</v>
      </c>
      <c r="J190" s="52" t="str">
        <f>IF(ISERROR(VLOOKUP(I190,#REF!,2,FALSE))," ",VLOOKUP(I190,#REF!,2,FALSE))</f>
        <v xml:space="preserve"> </v>
      </c>
      <c r="K190" s="52" t="str">
        <f>IF(ISERROR(VLOOKUP(I190,#REF!,3,FALSE))," ",VLOOKUP(I190,#REF!,3,FALSE))</f>
        <v xml:space="preserve"> </v>
      </c>
      <c r="L190" s="3" t="s">
        <v>417</v>
      </c>
      <c r="M190" s="45">
        <v>52207991</v>
      </c>
      <c r="N190" s="93" t="s">
        <v>541</v>
      </c>
      <c r="O190" s="54">
        <v>16800000</v>
      </c>
      <c r="P190" s="55"/>
      <c r="Q190" s="56"/>
      <c r="R190" s="57"/>
      <c r="S190" s="54"/>
      <c r="T190" s="58">
        <f t="shared" si="17"/>
        <v>16800000</v>
      </c>
      <c r="U190" s="59">
        <v>0</v>
      </c>
      <c r="V190" s="60">
        <v>43826</v>
      </c>
      <c r="W190" s="60">
        <v>43826</v>
      </c>
      <c r="X190" s="60">
        <v>44038</v>
      </c>
      <c r="Y190" s="46">
        <v>210</v>
      </c>
      <c r="Z190" s="46"/>
      <c r="AA190" s="61"/>
      <c r="AB190" s="45"/>
      <c r="AC190" s="45" t="s">
        <v>67</v>
      </c>
      <c r="AD190" s="45"/>
      <c r="AE190" s="45"/>
      <c r="AF190" s="62">
        <f t="shared" si="18"/>
        <v>0</v>
      </c>
      <c r="AG190" s="63"/>
      <c r="AH190" s="64"/>
      <c r="AI190" s="65"/>
      <c r="AJ190" s="65"/>
      <c r="AK190" s="66"/>
      <c r="AL190" s="65"/>
      <c r="AM190" s="65"/>
    </row>
    <row r="191" spans="1:39" ht="27" customHeight="1" x14ac:dyDescent="0.25">
      <c r="A191" s="45">
        <v>159</v>
      </c>
      <c r="B191" s="46">
        <v>2019</v>
      </c>
      <c r="C191" s="47" t="s">
        <v>542</v>
      </c>
      <c r="D191" s="77" t="s">
        <v>60</v>
      </c>
      <c r="E191" s="47" t="s">
        <v>61</v>
      </c>
      <c r="F191" s="48" t="s">
        <v>62</v>
      </c>
      <c r="G191" s="49" t="s">
        <v>527</v>
      </c>
      <c r="H191" s="50" t="s">
        <v>64</v>
      </c>
      <c r="I191" s="51">
        <v>19</v>
      </c>
      <c r="J191" s="52" t="str">
        <f>IF(ISERROR(VLOOKUP(I191,#REF!,2,FALSE))," ",VLOOKUP(I191,#REF!,2,FALSE))</f>
        <v xml:space="preserve"> </v>
      </c>
      <c r="K191" s="52" t="str">
        <f>IF(ISERROR(VLOOKUP(I191,#REF!,3,FALSE))," ",VLOOKUP(I191,#REF!,3,FALSE))</f>
        <v xml:space="preserve"> </v>
      </c>
      <c r="L191" s="3" t="s">
        <v>417</v>
      </c>
      <c r="M191" s="45">
        <v>1031150653</v>
      </c>
      <c r="N191" s="93" t="s">
        <v>543</v>
      </c>
      <c r="O191" s="54">
        <v>16800000</v>
      </c>
      <c r="P191" s="55"/>
      <c r="Q191" s="56"/>
      <c r="R191" s="57"/>
      <c r="S191" s="54"/>
      <c r="T191" s="58">
        <f t="shared" si="17"/>
        <v>16800000</v>
      </c>
      <c r="U191" s="59">
        <v>0</v>
      </c>
      <c r="V191" s="60">
        <v>43826</v>
      </c>
      <c r="W191" s="60">
        <v>43826</v>
      </c>
      <c r="X191" s="60">
        <v>44038</v>
      </c>
      <c r="Y191" s="46">
        <v>210</v>
      </c>
      <c r="Z191" s="46"/>
      <c r="AA191" s="61"/>
      <c r="AB191" s="45"/>
      <c r="AC191" s="45" t="s">
        <v>136</v>
      </c>
      <c r="AD191" s="45"/>
      <c r="AE191" s="45"/>
      <c r="AF191" s="62">
        <f t="shared" si="18"/>
        <v>0</v>
      </c>
      <c r="AG191" s="63"/>
      <c r="AH191" s="64"/>
      <c r="AI191" s="65"/>
      <c r="AJ191" s="65"/>
      <c r="AK191" s="66"/>
      <c r="AL191" s="65"/>
      <c r="AM191" s="65"/>
    </row>
    <row r="192" spans="1:39" ht="27" customHeight="1" x14ac:dyDescent="0.25">
      <c r="A192" s="45">
        <v>160</v>
      </c>
      <c r="B192" s="46">
        <v>2019</v>
      </c>
      <c r="C192" s="47" t="s">
        <v>544</v>
      </c>
      <c r="D192" s="77" t="s">
        <v>60</v>
      </c>
      <c r="E192" s="47" t="s">
        <v>61</v>
      </c>
      <c r="F192" s="48" t="s">
        <v>62</v>
      </c>
      <c r="G192" s="49" t="s">
        <v>527</v>
      </c>
      <c r="H192" s="50" t="s">
        <v>64</v>
      </c>
      <c r="I192" s="51">
        <v>19</v>
      </c>
      <c r="J192" s="52" t="str">
        <f>IF(ISERROR(VLOOKUP(I192,#REF!,2,FALSE))," ",VLOOKUP(I192,#REF!,2,FALSE))</f>
        <v xml:space="preserve"> </v>
      </c>
      <c r="K192" s="52" t="str">
        <f>IF(ISERROR(VLOOKUP(I192,#REF!,3,FALSE))," ",VLOOKUP(I192,#REF!,3,FALSE))</f>
        <v xml:space="preserve"> </v>
      </c>
      <c r="L192" s="3" t="s">
        <v>417</v>
      </c>
      <c r="M192" s="45">
        <v>79762845</v>
      </c>
      <c r="N192" s="93" t="s">
        <v>545</v>
      </c>
      <c r="O192" s="54">
        <v>16800000</v>
      </c>
      <c r="P192" s="55"/>
      <c r="Q192" s="56"/>
      <c r="R192" s="57"/>
      <c r="S192" s="54"/>
      <c r="T192" s="58">
        <f t="shared" si="17"/>
        <v>16800000</v>
      </c>
      <c r="U192" s="59">
        <v>0</v>
      </c>
      <c r="V192" s="60">
        <v>43826</v>
      </c>
      <c r="W192" s="60">
        <v>43826</v>
      </c>
      <c r="X192" s="60">
        <v>44038</v>
      </c>
      <c r="Y192" s="46">
        <v>210</v>
      </c>
      <c r="Z192" s="46"/>
      <c r="AA192" s="61"/>
      <c r="AB192" s="45"/>
      <c r="AC192" s="45" t="s">
        <v>67</v>
      </c>
      <c r="AD192" s="45"/>
      <c r="AE192" s="45"/>
      <c r="AF192" s="62">
        <f t="shared" si="18"/>
        <v>0</v>
      </c>
      <c r="AG192" s="63"/>
      <c r="AH192" s="64"/>
      <c r="AI192" s="65"/>
      <c r="AJ192" s="65"/>
      <c r="AK192" s="66"/>
      <c r="AL192" s="65"/>
      <c r="AM192" s="65"/>
    </row>
    <row r="193" spans="1:39" ht="27" customHeight="1" x14ac:dyDescent="0.25">
      <c r="A193" s="45">
        <v>161</v>
      </c>
      <c r="B193" s="46">
        <v>2019</v>
      </c>
      <c r="C193" s="47" t="s">
        <v>546</v>
      </c>
      <c r="D193" s="77" t="s">
        <v>60</v>
      </c>
      <c r="E193" s="47" t="s">
        <v>61</v>
      </c>
      <c r="F193" s="48" t="s">
        <v>62</v>
      </c>
      <c r="G193" s="49" t="s">
        <v>527</v>
      </c>
      <c r="H193" s="50" t="s">
        <v>64</v>
      </c>
      <c r="I193" s="51">
        <v>19</v>
      </c>
      <c r="J193" s="52" t="str">
        <f>IF(ISERROR(VLOOKUP(I193,#REF!,2,FALSE))," ",VLOOKUP(I193,#REF!,2,FALSE))</f>
        <v xml:space="preserve"> </v>
      </c>
      <c r="K193" s="52" t="str">
        <f>IF(ISERROR(VLOOKUP(I193,#REF!,3,FALSE))," ",VLOOKUP(I193,#REF!,3,FALSE))</f>
        <v xml:space="preserve"> </v>
      </c>
      <c r="L193" s="3" t="s">
        <v>417</v>
      </c>
      <c r="M193" s="45">
        <v>1010173339</v>
      </c>
      <c r="N193" s="93" t="s">
        <v>547</v>
      </c>
      <c r="O193" s="54">
        <v>16800000</v>
      </c>
      <c r="P193" s="55"/>
      <c r="Q193" s="56"/>
      <c r="R193" s="57"/>
      <c r="S193" s="54"/>
      <c r="T193" s="58">
        <f t="shared" si="17"/>
        <v>16800000</v>
      </c>
      <c r="U193" s="59"/>
      <c r="V193" s="60">
        <v>43826</v>
      </c>
      <c r="W193" s="60">
        <v>43826</v>
      </c>
      <c r="X193" s="60">
        <v>44038</v>
      </c>
      <c r="Y193" s="46">
        <v>210</v>
      </c>
      <c r="Z193" s="46"/>
      <c r="AA193" s="61"/>
      <c r="AB193" s="45"/>
      <c r="AC193" s="45" t="s">
        <v>67</v>
      </c>
      <c r="AD193" s="45"/>
      <c r="AE193" s="45"/>
      <c r="AF193" s="62">
        <f t="shared" si="18"/>
        <v>0</v>
      </c>
      <c r="AG193" s="63"/>
      <c r="AH193" s="64"/>
      <c r="AI193" s="65"/>
      <c r="AJ193" s="65"/>
      <c r="AK193" s="66"/>
      <c r="AL193" s="65"/>
      <c r="AM193" s="65"/>
    </row>
    <row r="194" spans="1:39" ht="27" customHeight="1" x14ac:dyDescent="0.25">
      <c r="A194" s="45">
        <v>162</v>
      </c>
      <c r="B194" s="46">
        <v>2019</v>
      </c>
      <c r="C194" s="47" t="s">
        <v>548</v>
      </c>
      <c r="D194" s="77" t="s">
        <v>60</v>
      </c>
      <c r="E194" s="47" t="s">
        <v>61</v>
      </c>
      <c r="F194" s="48" t="s">
        <v>62</v>
      </c>
      <c r="G194" s="49" t="s">
        <v>527</v>
      </c>
      <c r="H194" s="50" t="s">
        <v>64</v>
      </c>
      <c r="I194" s="51">
        <v>19</v>
      </c>
      <c r="J194" s="52" t="str">
        <f>IF(ISERROR(VLOOKUP(I194,#REF!,2,FALSE))," ",VLOOKUP(I194,#REF!,2,FALSE))</f>
        <v xml:space="preserve"> </v>
      </c>
      <c r="K194" s="52" t="str">
        <f>IF(ISERROR(VLOOKUP(I194,#REF!,3,FALSE))," ",VLOOKUP(I194,#REF!,3,FALSE))</f>
        <v xml:space="preserve"> </v>
      </c>
      <c r="L194" s="3" t="s">
        <v>417</v>
      </c>
      <c r="M194" s="45">
        <v>1121823518</v>
      </c>
      <c r="N194" s="94" t="s">
        <v>549</v>
      </c>
      <c r="O194" s="54">
        <v>16800000</v>
      </c>
      <c r="P194" s="55"/>
      <c r="Q194" s="56"/>
      <c r="R194" s="57"/>
      <c r="S194" s="54"/>
      <c r="T194" s="58">
        <f t="shared" si="17"/>
        <v>16800000</v>
      </c>
      <c r="U194" s="59">
        <v>0</v>
      </c>
      <c r="V194" s="60">
        <v>43826</v>
      </c>
      <c r="W194" s="60">
        <v>43826</v>
      </c>
      <c r="X194" s="60">
        <v>44038</v>
      </c>
      <c r="Y194" s="46">
        <v>210</v>
      </c>
      <c r="Z194" s="46"/>
      <c r="AA194" s="61"/>
      <c r="AB194" s="45"/>
      <c r="AC194" s="45" t="s">
        <v>136</v>
      </c>
      <c r="AD194" s="45"/>
      <c r="AE194" s="45"/>
      <c r="AF194" s="62">
        <f t="shared" si="18"/>
        <v>0</v>
      </c>
      <c r="AG194" s="63"/>
      <c r="AH194" s="64"/>
      <c r="AI194" s="65"/>
      <c r="AJ194" s="65"/>
      <c r="AK194" s="66"/>
      <c r="AL194" s="65"/>
      <c r="AM194" s="65"/>
    </row>
    <row r="195" spans="1:39" ht="27" customHeight="1" x14ac:dyDescent="0.25">
      <c r="A195" s="45">
        <v>163</v>
      </c>
      <c r="B195" s="46">
        <v>2019</v>
      </c>
      <c r="C195" s="47" t="s">
        <v>550</v>
      </c>
      <c r="D195" s="77" t="s">
        <v>60</v>
      </c>
      <c r="E195" s="47" t="s">
        <v>61</v>
      </c>
      <c r="F195" s="48" t="s">
        <v>62</v>
      </c>
      <c r="G195" s="49" t="s">
        <v>527</v>
      </c>
      <c r="H195" s="50" t="s">
        <v>64</v>
      </c>
      <c r="I195" s="51">
        <v>19</v>
      </c>
      <c r="J195" s="52" t="str">
        <f>IF(ISERROR(VLOOKUP(I195,#REF!,2,FALSE))," ",VLOOKUP(I195,#REF!,2,FALSE))</f>
        <v xml:space="preserve"> </v>
      </c>
      <c r="K195" s="52" t="str">
        <f>IF(ISERROR(VLOOKUP(I195,#REF!,3,FALSE))," ",VLOOKUP(I195,#REF!,3,FALSE))</f>
        <v xml:space="preserve"> </v>
      </c>
      <c r="L195" s="3" t="s">
        <v>417</v>
      </c>
      <c r="M195" s="45">
        <v>1031153144</v>
      </c>
      <c r="N195" s="93" t="s">
        <v>143</v>
      </c>
      <c r="O195" s="54">
        <v>16800000</v>
      </c>
      <c r="P195" s="55"/>
      <c r="Q195" s="56"/>
      <c r="R195" s="57"/>
      <c r="S195" s="54"/>
      <c r="T195" s="58">
        <f t="shared" si="17"/>
        <v>16800000</v>
      </c>
      <c r="U195" s="59">
        <v>0</v>
      </c>
      <c r="V195" s="60">
        <v>43826</v>
      </c>
      <c r="W195" s="60">
        <v>43826</v>
      </c>
      <c r="X195" s="60">
        <v>44038</v>
      </c>
      <c r="Y195" s="46">
        <v>210</v>
      </c>
      <c r="Z195" s="46"/>
      <c r="AA195" s="61"/>
      <c r="AB195" s="45"/>
      <c r="AC195" s="45" t="s">
        <v>67</v>
      </c>
      <c r="AD195" s="45"/>
      <c r="AE195" s="45"/>
      <c r="AF195" s="62">
        <f t="shared" si="18"/>
        <v>0</v>
      </c>
      <c r="AG195" s="63"/>
      <c r="AH195" s="64"/>
      <c r="AI195" s="65"/>
      <c r="AJ195" s="65"/>
      <c r="AK195" s="66"/>
      <c r="AL195" s="65"/>
      <c r="AM195" s="65"/>
    </row>
    <row r="196" spans="1:39" ht="27" customHeight="1" x14ac:dyDescent="0.25">
      <c r="A196" s="45">
        <v>164</v>
      </c>
      <c r="B196" s="46">
        <v>2019</v>
      </c>
      <c r="C196" s="47" t="s">
        <v>551</v>
      </c>
      <c r="D196" s="77" t="s">
        <v>60</v>
      </c>
      <c r="E196" s="47" t="s">
        <v>61</v>
      </c>
      <c r="F196" s="48" t="s">
        <v>62</v>
      </c>
      <c r="G196" s="49" t="s">
        <v>527</v>
      </c>
      <c r="H196" s="50" t="s">
        <v>64</v>
      </c>
      <c r="I196" s="51">
        <v>19</v>
      </c>
      <c r="J196" s="52" t="str">
        <f>IF(ISERROR(VLOOKUP(I196,#REF!,2,FALSE))," ",VLOOKUP(I196,#REF!,2,FALSE))</f>
        <v xml:space="preserve"> </v>
      </c>
      <c r="K196" s="52" t="str">
        <f>IF(ISERROR(VLOOKUP(I196,#REF!,3,FALSE))," ",VLOOKUP(I196,#REF!,3,FALSE))</f>
        <v xml:space="preserve"> </v>
      </c>
      <c r="L196" s="3" t="s">
        <v>417</v>
      </c>
      <c r="M196" s="45">
        <v>79697758</v>
      </c>
      <c r="N196" s="93" t="s">
        <v>552</v>
      </c>
      <c r="O196" s="54">
        <v>16800000</v>
      </c>
      <c r="P196" s="55"/>
      <c r="Q196" s="56"/>
      <c r="R196" s="57"/>
      <c r="S196" s="54"/>
      <c r="T196" s="58">
        <f t="shared" si="17"/>
        <v>16800000</v>
      </c>
      <c r="U196" s="59">
        <v>0</v>
      </c>
      <c r="V196" s="60">
        <v>43826</v>
      </c>
      <c r="W196" s="60">
        <v>43826</v>
      </c>
      <c r="X196" s="60">
        <v>44038</v>
      </c>
      <c r="Y196" s="46">
        <v>210</v>
      </c>
      <c r="Z196" s="46"/>
      <c r="AA196" s="61"/>
      <c r="AB196" s="45"/>
      <c r="AC196" s="45" t="s">
        <v>67</v>
      </c>
      <c r="AD196" s="45"/>
      <c r="AE196" s="45"/>
      <c r="AF196" s="62">
        <f t="shared" si="18"/>
        <v>0</v>
      </c>
      <c r="AG196" s="63"/>
      <c r="AH196" s="64"/>
      <c r="AI196" s="65"/>
      <c r="AJ196" s="65"/>
      <c r="AK196" s="66"/>
      <c r="AL196" s="65"/>
      <c r="AM196" s="65"/>
    </row>
    <row r="197" spans="1:39" ht="27" customHeight="1" x14ac:dyDescent="0.25">
      <c r="A197" s="45">
        <v>165</v>
      </c>
      <c r="B197" s="46">
        <v>2019</v>
      </c>
      <c r="C197" s="47" t="s">
        <v>553</v>
      </c>
      <c r="D197" s="77" t="s">
        <v>60</v>
      </c>
      <c r="E197" s="47" t="s">
        <v>61</v>
      </c>
      <c r="F197" s="48" t="s">
        <v>62</v>
      </c>
      <c r="G197" s="49" t="s">
        <v>527</v>
      </c>
      <c r="H197" s="50" t="s">
        <v>64</v>
      </c>
      <c r="I197" s="51">
        <v>19</v>
      </c>
      <c r="J197" s="52" t="str">
        <f>IF(ISERROR(VLOOKUP(I197,#REF!,2,FALSE))," ",VLOOKUP(I197,#REF!,2,FALSE))</f>
        <v xml:space="preserve"> </v>
      </c>
      <c r="K197" s="52" t="str">
        <f>IF(ISERROR(VLOOKUP(I197,#REF!,3,FALSE))," ",VLOOKUP(I197,#REF!,3,FALSE))</f>
        <v xml:space="preserve"> </v>
      </c>
      <c r="L197" s="71" t="s">
        <v>417</v>
      </c>
      <c r="M197" s="45">
        <v>60260986</v>
      </c>
      <c r="N197" s="93" t="s">
        <v>554</v>
      </c>
      <c r="O197" s="54">
        <v>16800000</v>
      </c>
      <c r="P197" s="55"/>
      <c r="Q197" s="56"/>
      <c r="R197" s="57"/>
      <c r="S197" s="54"/>
      <c r="T197" s="58">
        <f t="shared" si="17"/>
        <v>16800000</v>
      </c>
      <c r="U197" s="59">
        <v>0</v>
      </c>
      <c r="V197" s="60">
        <v>43826</v>
      </c>
      <c r="W197" s="60">
        <v>43826</v>
      </c>
      <c r="X197" s="60">
        <v>44038</v>
      </c>
      <c r="Y197" s="46">
        <v>210</v>
      </c>
      <c r="Z197" s="46"/>
      <c r="AA197" s="61"/>
      <c r="AB197" s="45"/>
      <c r="AC197" s="45" t="s">
        <v>67</v>
      </c>
      <c r="AD197" s="45"/>
      <c r="AE197" s="45"/>
      <c r="AF197" s="62">
        <f t="shared" si="18"/>
        <v>0</v>
      </c>
      <c r="AG197" s="63"/>
      <c r="AH197" s="64"/>
      <c r="AI197" s="65"/>
      <c r="AJ197" s="65"/>
      <c r="AK197" s="66"/>
      <c r="AL197" s="65"/>
      <c r="AM197" s="65"/>
    </row>
    <row r="198" spans="1:39" ht="27" customHeight="1" x14ac:dyDescent="0.25">
      <c r="A198" s="45">
        <v>166</v>
      </c>
      <c r="B198" s="46">
        <v>2019</v>
      </c>
      <c r="C198" s="47" t="s">
        <v>555</v>
      </c>
      <c r="D198" s="77" t="s">
        <v>60</v>
      </c>
      <c r="E198" s="47" t="s">
        <v>61</v>
      </c>
      <c r="F198" s="48" t="s">
        <v>62</v>
      </c>
      <c r="G198" s="49" t="s">
        <v>527</v>
      </c>
      <c r="H198" s="50" t="s">
        <v>64</v>
      </c>
      <c r="I198" s="51">
        <v>19</v>
      </c>
      <c r="J198" s="52" t="s">
        <v>415</v>
      </c>
      <c r="K198" s="52" t="s">
        <v>416</v>
      </c>
      <c r="L198" s="71" t="s">
        <v>417</v>
      </c>
      <c r="M198" s="45">
        <v>79892698</v>
      </c>
      <c r="N198" s="93" t="s">
        <v>556</v>
      </c>
      <c r="O198" s="54">
        <v>16800000</v>
      </c>
      <c r="P198" s="55"/>
      <c r="Q198" s="56"/>
      <c r="R198" s="57"/>
      <c r="S198" s="54"/>
      <c r="T198" s="58">
        <f t="shared" si="17"/>
        <v>16800000</v>
      </c>
      <c r="U198" s="59"/>
      <c r="V198" s="60">
        <v>43826</v>
      </c>
      <c r="W198" s="60">
        <v>43826</v>
      </c>
      <c r="X198" s="60">
        <v>44038</v>
      </c>
      <c r="Y198" s="46">
        <v>210</v>
      </c>
      <c r="Z198" s="46"/>
      <c r="AA198" s="61"/>
      <c r="AB198" s="45"/>
      <c r="AC198" s="45"/>
      <c r="AD198" s="45"/>
      <c r="AE198" s="45"/>
      <c r="AF198" s="62"/>
      <c r="AG198" s="63"/>
      <c r="AH198" s="64"/>
      <c r="AI198" s="65"/>
      <c r="AJ198" s="65"/>
      <c r="AK198" s="66"/>
      <c r="AL198" s="65"/>
      <c r="AM198" s="65"/>
    </row>
    <row r="199" spans="1:39" ht="27" customHeight="1" x14ac:dyDescent="0.25">
      <c r="A199" s="45">
        <v>167</v>
      </c>
      <c r="B199" s="46">
        <v>2019</v>
      </c>
      <c r="C199" s="47" t="s">
        <v>557</v>
      </c>
      <c r="D199" s="77" t="s">
        <v>60</v>
      </c>
      <c r="E199" s="47" t="s">
        <v>61</v>
      </c>
      <c r="F199" s="48" t="s">
        <v>62</v>
      </c>
      <c r="G199" s="49" t="s">
        <v>527</v>
      </c>
      <c r="H199" s="50" t="s">
        <v>64</v>
      </c>
      <c r="I199" s="51">
        <v>19</v>
      </c>
      <c r="J199" s="52" t="str">
        <f>IF(ISERROR(VLOOKUP(I199,#REF!,2,FALSE))," ",VLOOKUP(I199,#REF!,2,FALSE))</f>
        <v xml:space="preserve"> </v>
      </c>
      <c r="K199" s="52" t="str">
        <f>IF(ISERROR(VLOOKUP(I199,#REF!,3,FALSE))," ",VLOOKUP(I199,#REF!,3,FALSE))</f>
        <v xml:space="preserve"> </v>
      </c>
      <c r="L199" s="71" t="s">
        <v>417</v>
      </c>
      <c r="M199" s="45">
        <v>1033698670</v>
      </c>
      <c r="N199" s="93" t="s">
        <v>120</v>
      </c>
      <c r="O199" s="54">
        <v>16800000</v>
      </c>
      <c r="P199" s="55"/>
      <c r="Q199" s="56"/>
      <c r="R199" s="57"/>
      <c r="S199" s="54"/>
      <c r="T199" s="58">
        <f t="shared" si="17"/>
        <v>16800000</v>
      </c>
      <c r="U199" s="59">
        <v>0</v>
      </c>
      <c r="V199" s="60">
        <v>43826</v>
      </c>
      <c r="W199" s="60">
        <v>43826</v>
      </c>
      <c r="X199" s="60">
        <v>44038</v>
      </c>
      <c r="Y199" s="46">
        <v>210</v>
      </c>
      <c r="Z199" s="46"/>
      <c r="AA199" s="61"/>
      <c r="AB199" s="45"/>
      <c r="AC199" s="45" t="s">
        <v>67</v>
      </c>
      <c r="AD199" s="45"/>
      <c r="AE199" s="45"/>
      <c r="AF199" s="62">
        <f>IF(ISERROR(U199/T199),"-",(U199/T199))</f>
        <v>0</v>
      </c>
      <c r="AG199" s="63"/>
      <c r="AH199" s="64"/>
      <c r="AI199" s="65"/>
      <c r="AJ199" s="65"/>
      <c r="AK199" s="66"/>
      <c r="AL199" s="65"/>
      <c r="AM199" s="65"/>
    </row>
    <row r="200" spans="1:39" ht="27" customHeight="1" x14ac:dyDescent="0.25">
      <c r="A200" s="45">
        <v>168</v>
      </c>
      <c r="B200" s="46">
        <v>2019</v>
      </c>
      <c r="C200" s="47" t="s">
        <v>558</v>
      </c>
      <c r="D200" s="77" t="s">
        <v>60</v>
      </c>
      <c r="E200" s="47" t="s">
        <v>61</v>
      </c>
      <c r="F200" s="48" t="s">
        <v>62</v>
      </c>
      <c r="G200" s="49" t="s">
        <v>527</v>
      </c>
      <c r="H200" s="50" t="s">
        <v>64</v>
      </c>
      <c r="I200" s="51">
        <v>19</v>
      </c>
      <c r="J200" s="52" t="str">
        <f>IF(ISERROR(VLOOKUP(I200,#REF!,2,FALSE))," ",VLOOKUP(I200,#REF!,2,FALSE))</f>
        <v xml:space="preserve"> </v>
      </c>
      <c r="K200" s="52" t="str">
        <f>IF(ISERROR(VLOOKUP(I200,#REF!,3,FALSE))," ",VLOOKUP(I200,#REF!,3,FALSE))</f>
        <v xml:space="preserve"> </v>
      </c>
      <c r="L200" s="71" t="s">
        <v>417</v>
      </c>
      <c r="M200" s="45">
        <v>1032359488</v>
      </c>
      <c r="N200" s="93" t="s">
        <v>559</v>
      </c>
      <c r="O200" s="54">
        <v>16800000</v>
      </c>
      <c r="P200" s="55"/>
      <c r="Q200" s="56"/>
      <c r="R200" s="57"/>
      <c r="S200" s="54"/>
      <c r="T200" s="58">
        <f t="shared" si="17"/>
        <v>16800000</v>
      </c>
      <c r="U200" s="59">
        <v>0</v>
      </c>
      <c r="V200" s="60">
        <v>43826</v>
      </c>
      <c r="W200" s="60">
        <v>43826</v>
      </c>
      <c r="X200" s="60">
        <v>44038</v>
      </c>
      <c r="Y200" s="46">
        <v>210</v>
      </c>
      <c r="Z200" s="46"/>
      <c r="AA200" s="61"/>
      <c r="AB200" s="45"/>
      <c r="AC200" s="45" t="s">
        <v>67</v>
      </c>
      <c r="AD200" s="45"/>
      <c r="AE200" s="45"/>
      <c r="AF200" s="62">
        <f>IF(ISERROR(U200/T200),"-",(U200/T200))</f>
        <v>0</v>
      </c>
      <c r="AG200" s="63"/>
      <c r="AH200" s="64"/>
      <c r="AI200" s="65"/>
      <c r="AJ200" s="65"/>
      <c r="AK200" s="66"/>
      <c r="AL200" s="65"/>
      <c r="AM200" s="65"/>
    </row>
    <row r="201" spans="1:39" ht="27" customHeight="1" x14ac:dyDescent="0.25">
      <c r="A201" s="45">
        <v>115</v>
      </c>
      <c r="B201" s="46">
        <v>2019</v>
      </c>
      <c r="C201" s="47" t="s">
        <v>560</v>
      </c>
      <c r="D201" s="49" t="s">
        <v>60</v>
      </c>
      <c r="E201" s="47" t="s">
        <v>61</v>
      </c>
      <c r="F201" s="48" t="s">
        <v>401</v>
      </c>
      <c r="G201" s="67" t="s">
        <v>561</v>
      </c>
      <c r="H201" s="50" t="s">
        <v>375</v>
      </c>
      <c r="I201" s="51" t="s">
        <v>373</v>
      </c>
      <c r="J201" s="52" t="str">
        <f>IF(ISERROR(VLOOKUP(I201,#REF!,2,FALSE))," ",VLOOKUP(I201,#REF!,2,FALSE))</f>
        <v xml:space="preserve"> </v>
      </c>
      <c r="K201" s="52" t="str">
        <f>IF(ISERROR(VLOOKUP(I201,#REF!,3,FALSE))," ",VLOOKUP(I201,#REF!,3,FALSE))</f>
        <v xml:space="preserve"> </v>
      </c>
      <c r="L201" s="3" t="s">
        <v>504</v>
      </c>
      <c r="M201" s="45">
        <v>8301229831</v>
      </c>
      <c r="N201" s="53" t="s">
        <v>562</v>
      </c>
      <c r="O201" s="54">
        <v>23625934</v>
      </c>
      <c r="P201" s="55"/>
      <c r="Q201" s="56"/>
      <c r="R201" s="57"/>
      <c r="S201" s="54"/>
      <c r="T201" s="58">
        <f t="shared" si="17"/>
        <v>23625934</v>
      </c>
      <c r="U201" s="59">
        <v>23625933</v>
      </c>
      <c r="V201" s="60">
        <v>43567</v>
      </c>
      <c r="W201" s="60">
        <v>43571</v>
      </c>
      <c r="X201" s="60">
        <v>43957</v>
      </c>
      <c r="Y201" s="46">
        <v>25</v>
      </c>
      <c r="Z201" s="46"/>
      <c r="AA201" s="61"/>
      <c r="AB201" s="45"/>
      <c r="AC201" s="45"/>
      <c r="AD201" s="45" t="s">
        <v>136</v>
      </c>
      <c r="AE201" s="45"/>
      <c r="AF201" s="62">
        <f>IF(ISERROR(U201/T201),"-",(U201/T201))</f>
        <v>0.99999995767363103</v>
      </c>
      <c r="AG201" s="63"/>
      <c r="AH201" s="64"/>
      <c r="AI201" s="65"/>
      <c r="AJ201" s="65"/>
      <c r="AK201" s="66"/>
      <c r="AL201" s="65"/>
      <c r="AM201" s="65"/>
    </row>
    <row r="202" spans="1:39" ht="27" customHeight="1" x14ac:dyDescent="0.25">
      <c r="A202" s="95">
        <v>170</v>
      </c>
      <c r="B202" s="96">
        <v>2019</v>
      </c>
      <c r="C202" s="68" t="s">
        <v>563</v>
      </c>
      <c r="D202" s="68" t="s">
        <v>60</v>
      </c>
      <c r="E202" s="68" t="s">
        <v>61</v>
      </c>
      <c r="F202" s="68" t="s">
        <v>62</v>
      </c>
      <c r="G202" s="68" t="s">
        <v>564</v>
      </c>
      <c r="H202" s="68" t="s">
        <v>64</v>
      </c>
      <c r="I202" s="97">
        <v>19</v>
      </c>
      <c r="J202" s="68" t="s">
        <v>415</v>
      </c>
      <c r="K202" s="68" t="s">
        <v>416</v>
      </c>
      <c r="L202" s="78" t="s">
        <v>417</v>
      </c>
      <c r="M202" s="98">
        <v>79626910</v>
      </c>
      <c r="N202" s="68" t="s">
        <v>565</v>
      </c>
      <c r="O202" s="68">
        <v>16800000</v>
      </c>
      <c r="P202" s="68"/>
      <c r="Q202" s="68"/>
      <c r="R202" s="68"/>
      <c r="S202" s="68"/>
      <c r="T202" s="58">
        <v>16800000</v>
      </c>
      <c r="U202" s="68"/>
      <c r="V202" s="60">
        <v>43826</v>
      </c>
      <c r="W202" s="60">
        <v>43826</v>
      </c>
      <c r="X202" s="60">
        <v>44038</v>
      </c>
      <c r="Y202" s="96">
        <v>210</v>
      </c>
      <c r="Z202" s="68"/>
      <c r="AA202" s="68"/>
      <c r="AB202" s="68"/>
      <c r="AC202" s="99" t="s">
        <v>136</v>
      </c>
      <c r="AD202" s="68"/>
      <c r="AE202" s="68"/>
      <c r="AF202" s="100">
        <v>0.78</v>
      </c>
    </row>
    <row r="203" spans="1:39" ht="27" customHeight="1" x14ac:dyDescent="0.25">
      <c r="A203" s="45">
        <v>171</v>
      </c>
      <c r="B203" s="46">
        <v>2019</v>
      </c>
      <c r="C203" s="47" t="s">
        <v>566</v>
      </c>
      <c r="D203" s="77" t="s">
        <v>60</v>
      </c>
      <c r="E203" s="47" t="s">
        <v>61</v>
      </c>
      <c r="F203" s="48" t="s">
        <v>401</v>
      </c>
      <c r="G203" s="67" t="s">
        <v>527</v>
      </c>
      <c r="H203" s="50" t="s">
        <v>64</v>
      </c>
      <c r="I203" s="51">
        <v>19</v>
      </c>
      <c r="J203" s="52" t="str">
        <f>IF(ISERROR(VLOOKUP(I203,#REF!,2,FALSE))," ",VLOOKUP(I203,#REF!,2,FALSE))</f>
        <v xml:space="preserve"> </v>
      </c>
      <c r="K203" s="52" t="str">
        <f>IF(ISERROR(VLOOKUP(I203,#REF!,3,FALSE))," ",VLOOKUP(I203,#REF!,3,FALSE))</f>
        <v xml:space="preserve"> </v>
      </c>
      <c r="L203" s="71" t="s">
        <v>417</v>
      </c>
      <c r="M203" s="45">
        <v>52203584</v>
      </c>
      <c r="N203" s="93" t="s">
        <v>567</v>
      </c>
      <c r="O203" s="54">
        <v>16800000</v>
      </c>
      <c r="P203" s="55"/>
      <c r="Q203" s="56"/>
      <c r="R203" s="57"/>
      <c r="S203" s="54"/>
      <c r="T203" s="58">
        <f>+O203+Q203+S203</f>
        <v>16800000</v>
      </c>
      <c r="U203" s="59">
        <v>0</v>
      </c>
      <c r="V203" s="60">
        <v>43826</v>
      </c>
      <c r="W203" s="60">
        <v>43826</v>
      </c>
      <c r="X203" s="60">
        <v>44038</v>
      </c>
      <c r="Y203" s="46">
        <v>210</v>
      </c>
      <c r="Z203" s="46"/>
      <c r="AA203" s="61"/>
      <c r="AB203" s="45"/>
      <c r="AC203" s="45" t="s">
        <v>67</v>
      </c>
      <c r="AD203" s="45"/>
      <c r="AE203" s="45"/>
      <c r="AF203" s="62">
        <f>IF(ISERROR(U203/T203),"-",(U203/T203))</f>
        <v>0</v>
      </c>
      <c r="AG203" s="63"/>
      <c r="AH203" s="64"/>
      <c r="AI203" s="65"/>
      <c r="AJ203" s="65"/>
      <c r="AK203" s="66"/>
      <c r="AL203" s="65"/>
      <c r="AM203" s="65"/>
    </row>
    <row r="204" spans="1:39" ht="27" customHeight="1" x14ac:dyDescent="0.25">
      <c r="A204" s="45">
        <v>172</v>
      </c>
      <c r="B204" s="46">
        <v>2019</v>
      </c>
      <c r="C204" s="47" t="s">
        <v>568</v>
      </c>
      <c r="D204" s="77" t="s">
        <v>60</v>
      </c>
      <c r="E204" s="47" t="s">
        <v>61</v>
      </c>
      <c r="F204" s="48" t="s">
        <v>62</v>
      </c>
      <c r="G204" s="49" t="s">
        <v>527</v>
      </c>
      <c r="H204" s="50" t="s">
        <v>64</v>
      </c>
      <c r="I204" s="51">
        <v>19</v>
      </c>
      <c r="J204" s="52" t="str">
        <f>IF(ISERROR(VLOOKUP(I204,#REF!,2,FALSE))," ",VLOOKUP(I204,#REF!,2,FALSE))</f>
        <v xml:space="preserve"> </v>
      </c>
      <c r="K204" s="52" t="str">
        <f>IF(ISERROR(VLOOKUP(I204,#REF!,3,FALSE))," ",VLOOKUP(I204,#REF!,3,FALSE))</f>
        <v xml:space="preserve"> </v>
      </c>
      <c r="L204" s="71" t="s">
        <v>417</v>
      </c>
      <c r="M204" s="45">
        <v>41666818</v>
      </c>
      <c r="N204" s="93" t="s">
        <v>569</v>
      </c>
      <c r="O204" s="54">
        <v>16800000</v>
      </c>
      <c r="P204" s="55"/>
      <c r="Q204" s="56"/>
      <c r="R204" s="57"/>
      <c r="S204" s="54"/>
      <c r="T204" s="58">
        <f>+O204+Q204+S204</f>
        <v>16800000</v>
      </c>
      <c r="U204" s="59">
        <v>0</v>
      </c>
      <c r="V204" s="60">
        <v>43826</v>
      </c>
      <c r="W204" s="60">
        <v>43826</v>
      </c>
      <c r="X204" s="60">
        <v>44038</v>
      </c>
      <c r="Y204" s="46">
        <v>210</v>
      </c>
      <c r="Z204" s="46"/>
      <c r="AA204" s="61"/>
      <c r="AB204" s="45"/>
      <c r="AC204" s="45" t="s">
        <v>136</v>
      </c>
      <c r="AD204" s="45"/>
      <c r="AE204" s="45"/>
      <c r="AF204" s="62">
        <f>IF(ISERROR(U204/T204),"-",(U204/T204))</f>
        <v>0</v>
      </c>
      <c r="AG204" s="63"/>
      <c r="AH204" s="64"/>
      <c r="AI204" s="65"/>
      <c r="AJ204" s="65"/>
      <c r="AK204" s="66"/>
      <c r="AL204" s="65"/>
      <c r="AM204" s="65"/>
    </row>
    <row r="205" spans="1:39" ht="27" customHeight="1" x14ac:dyDescent="0.25">
      <c r="A205" s="45">
        <v>173</v>
      </c>
      <c r="B205" s="46">
        <v>2019</v>
      </c>
      <c r="C205" s="47" t="s">
        <v>570</v>
      </c>
      <c r="D205" s="77" t="s">
        <v>516</v>
      </c>
      <c r="E205" s="47" t="s">
        <v>61</v>
      </c>
      <c r="F205" s="48" t="s">
        <v>62</v>
      </c>
      <c r="G205" s="49" t="s">
        <v>571</v>
      </c>
      <c r="H205" s="50" t="s">
        <v>64</v>
      </c>
      <c r="I205" s="51">
        <v>17</v>
      </c>
      <c r="J205" s="52" t="str">
        <f>IF(ISERROR(VLOOKUP(I205,#REF!,2,FALSE))," ",VLOOKUP(I205,#REF!,2,FALSE))</f>
        <v xml:space="preserve"> </v>
      </c>
      <c r="K205" s="52" t="str">
        <f>IF(ISERROR(VLOOKUP(I205,#REF!,3,FALSE))," ",VLOOKUP(I205,#REF!,3,FALSE))</f>
        <v xml:space="preserve"> </v>
      </c>
      <c r="L205" s="71" t="s">
        <v>478</v>
      </c>
      <c r="M205" s="45">
        <v>900351236</v>
      </c>
      <c r="N205" s="53" t="s">
        <v>572</v>
      </c>
      <c r="O205" s="54">
        <v>5075984370</v>
      </c>
      <c r="P205" s="55"/>
      <c r="Q205" s="56"/>
      <c r="R205" s="57"/>
      <c r="S205" s="54"/>
      <c r="T205" s="58">
        <f>+O205+Q205+S205</f>
        <v>5075984370</v>
      </c>
      <c r="U205" s="59">
        <v>0</v>
      </c>
      <c r="V205" s="60">
        <v>43829</v>
      </c>
      <c r="W205" s="60">
        <v>43829</v>
      </c>
      <c r="X205" s="60">
        <v>44072</v>
      </c>
      <c r="Y205" s="46">
        <v>240</v>
      </c>
      <c r="Z205" s="46"/>
      <c r="AA205" s="61"/>
      <c r="AB205" s="45"/>
      <c r="AC205" s="45" t="s">
        <v>67</v>
      </c>
      <c r="AD205" s="45"/>
      <c r="AE205" s="45"/>
      <c r="AF205" s="62">
        <f>IF(ISERROR(U205/T205),"-",(U205/T205))</f>
        <v>0</v>
      </c>
      <c r="AG205" s="63"/>
      <c r="AH205" s="64"/>
      <c r="AI205" s="65"/>
      <c r="AJ205" s="65"/>
      <c r="AK205" s="66"/>
      <c r="AL205" s="65"/>
      <c r="AM205" s="65"/>
    </row>
    <row r="206" spans="1:39" ht="27" customHeight="1" x14ac:dyDescent="0.25">
      <c r="A206" s="45">
        <v>174</v>
      </c>
      <c r="B206" s="46">
        <v>2019</v>
      </c>
      <c r="C206" s="47" t="s">
        <v>484</v>
      </c>
      <c r="D206" s="77" t="s">
        <v>60</v>
      </c>
      <c r="E206" s="47" t="s">
        <v>384</v>
      </c>
      <c r="F206" s="48" t="s">
        <v>385</v>
      </c>
      <c r="G206" s="49" t="s">
        <v>573</v>
      </c>
      <c r="H206" s="50" t="s">
        <v>64</v>
      </c>
      <c r="I206" s="51">
        <v>11</v>
      </c>
      <c r="J206" s="52" t="str">
        <f>IF(ISERROR(VLOOKUP(I206,#REF!,2,FALSE))," ",VLOOKUP(I206,#REF!,2,FALSE))</f>
        <v xml:space="preserve"> </v>
      </c>
      <c r="K206" s="52" t="str">
        <f>IF(ISERROR(VLOOKUP(I206,#REF!,3,FALSE))," ",VLOOKUP(I206,#REF!,3,FALSE))</f>
        <v xml:space="preserve"> </v>
      </c>
      <c r="L206" s="71" t="s">
        <v>482</v>
      </c>
      <c r="M206" s="45">
        <v>80055142</v>
      </c>
      <c r="N206" s="53" t="s">
        <v>490</v>
      </c>
      <c r="O206" s="54">
        <v>200000000</v>
      </c>
      <c r="P206" s="55"/>
      <c r="Q206" s="56"/>
      <c r="R206" s="57"/>
      <c r="S206" s="54"/>
      <c r="T206" s="58">
        <f>+O206+Q206+S206</f>
        <v>200000000</v>
      </c>
      <c r="U206" s="59">
        <v>0</v>
      </c>
      <c r="V206" s="60">
        <v>43825</v>
      </c>
      <c r="W206" s="60">
        <v>43829</v>
      </c>
      <c r="X206" s="60">
        <v>44063</v>
      </c>
      <c r="Y206" s="46">
        <v>230</v>
      </c>
      <c r="Z206" s="46"/>
      <c r="AA206" s="61"/>
      <c r="AB206" s="45"/>
      <c r="AC206" s="45" t="s">
        <v>67</v>
      </c>
      <c r="AD206" s="45"/>
      <c r="AE206" s="45"/>
      <c r="AF206" s="62">
        <f>IF(ISERROR(U206/T206),"-",(U206/T206))</f>
        <v>0</v>
      </c>
      <c r="AG206" s="63"/>
      <c r="AH206" s="64"/>
      <c r="AI206" s="65"/>
      <c r="AJ206" s="65"/>
      <c r="AK206" s="66"/>
      <c r="AL206" s="65"/>
      <c r="AM206" s="65"/>
    </row>
    <row r="207" spans="1:39" ht="27" customHeight="1" x14ac:dyDescent="0.25">
      <c r="A207" s="95">
        <v>359</v>
      </c>
      <c r="B207" s="96">
        <v>2019</v>
      </c>
      <c r="C207" s="101" t="s">
        <v>574</v>
      </c>
      <c r="D207" s="68" t="s">
        <v>575</v>
      </c>
      <c r="E207" s="68"/>
      <c r="F207" s="68" t="s">
        <v>373</v>
      </c>
      <c r="G207" s="68" t="s">
        <v>576</v>
      </c>
      <c r="H207" s="68" t="s">
        <v>64</v>
      </c>
      <c r="I207" s="99">
        <v>45</v>
      </c>
      <c r="J207" s="68" t="s">
        <v>105</v>
      </c>
      <c r="K207" s="68" t="s">
        <v>106</v>
      </c>
      <c r="L207" s="78" t="s">
        <v>65</v>
      </c>
      <c r="M207" s="68"/>
      <c r="N207" s="68" t="s">
        <v>577</v>
      </c>
      <c r="O207" s="68">
        <v>55208</v>
      </c>
      <c r="P207" s="68"/>
      <c r="Q207" s="68"/>
      <c r="R207" s="68"/>
      <c r="S207" s="68"/>
      <c r="T207" s="58">
        <v>55208</v>
      </c>
      <c r="U207" s="58">
        <v>55208</v>
      </c>
      <c r="V207" s="68"/>
      <c r="W207" s="68"/>
      <c r="X207" s="68"/>
      <c r="Y207" s="68"/>
      <c r="Z207" s="68"/>
      <c r="AA207" s="68"/>
      <c r="AB207" s="68"/>
      <c r="AC207" s="68"/>
      <c r="AD207" s="68" t="s">
        <v>67</v>
      </c>
      <c r="AE207" s="68"/>
      <c r="AF207" s="62">
        <v>1</v>
      </c>
    </row>
    <row r="208" spans="1:39" ht="27" customHeight="1" x14ac:dyDescent="0.25">
      <c r="A208" s="95">
        <v>359</v>
      </c>
      <c r="B208" s="96">
        <v>2019</v>
      </c>
      <c r="C208" s="68" t="s">
        <v>574</v>
      </c>
      <c r="D208" s="68" t="s">
        <v>575</v>
      </c>
      <c r="E208" s="68"/>
      <c r="F208" s="68" t="s">
        <v>373</v>
      </c>
      <c r="G208" s="68" t="s">
        <v>576</v>
      </c>
      <c r="H208" s="68" t="s">
        <v>64</v>
      </c>
      <c r="I208" s="99">
        <v>45</v>
      </c>
      <c r="J208" s="68" t="s">
        <v>105</v>
      </c>
      <c r="K208" s="68" t="s">
        <v>106</v>
      </c>
      <c r="L208" s="78" t="s">
        <v>65</v>
      </c>
      <c r="M208" s="68"/>
      <c r="N208" s="68" t="s">
        <v>578</v>
      </c>
      <c r="O208" s="68">
        <v>15200</v>
      </c>
      <c r="P208" s="68"/>
      <c r="Q208" s="68"/>
      <c r="R208" s="68"/>
      <c r="S208" s="68"/>
      <c r="T208" s="58">
        <v>15200</v>
      </c>
      <c r="U208" s="58">
        <v>15200</v>
      </c>
      <c r="V208" s="68"/>
      <c r="W208" s="68"/>
      <c r="X208" s="68"/>
      <c r="Y208" s="68"/>
      <c r="Z208" s="68"/>
      <c r="AA208" s="68"/>
      <c r="AB208" s="68"/>
      <c r="AC208" s="68"/>
      <c r="AD208" s="68" t="s">
        <v>67</v>
      </c>
      <c r="AE208" s="68"/>
      <c r="AF208" s="62">
        <v>1</v>
      </c>
    </row>
    <row r="209" spans="1:39" ht="27" customHeight="1" x14ac:dyDescent="0.25">
      <c r="A209" s="95">
        <v>359</v>
      </c>
      <c r="B209" s="96">
        <v>2019</v>
      </c>
      <c r="C209" s="68" t="s">
        <v>574</v>
      </c>
      <c r="D209" s="68" t="s">
        <v>575</v>
      </c>
      <c r="E209" s="68"/>
      <c r="F209" s="68" t="s">
        <v>373</v>
      </c>
      <c r="G209" s="68" t="s">
        <v>576</v>
      </c>
      <c r="H209" s="68" t="s">
        <v>64</v>
      </c>
      <c r="I209" s="99">
        <v>45</v>
      </c>
      <c r="J209" s="68" t="s">
        <v>105</v>
      </c>
      <c r="K209" s="68" t="s">
        <v>106</v>
      </c>
      <c r="L209" s="78" t="s">
        <v>65</v>
      </c>
      <c r="M209" s="68"/>
      <c r="N209" s="68" t="s">
        <v>578</v>
      </c>
      <c r="O209" s="68">
        <v>28200</v>
      </c>
      <c r="P209" s="68"/>
      <c r="Q209" s="68"/>
      <c r="R209" s="68"/>
      <c r="S209" s="68"/>
      <c r="T209" s="58">
        <v>28200</v>
      </c>
      <c r="U209" s="58">
        <v>28200</v>
      </c>
      <c r="V209" s="68"/>
      <c r="W209" s="68"/>
      <c r="X209" s="68"/>
      <c r="Y209" s="68"/>
      <c r="Z209" s="68"/>
      <c r="AA209" s="68"/>
      <c r="AB209" s="68"/>
      <c r="AC209" s="68"/>
      <c r="AD209" s="68" t="s">
        <v>67</v>
      </c>
      <c r="AE209" s="68"/>
      <c r="AF209" s="62">
        <v>1</v>
      </c>
    </row>
    <row r="210" spans="1:39" ht="27" customHeight="1" x14ac:dyDescent="0.25">
      <c r="A210" s="95">
        <v>723</v>
      </c>
      <c r="B210" s="96">
        <v>2019</v>
      </c>
      <c r="C210" s="101" t="s">
        <v>371</v>
      </c>
      <c r="D210" s="68" t="s">
        <v>372</v>
      </c>
      <c r="E210" s="68"/>
      <c r="F210" s="68" t="s">
        <v>373</v>
      </c>
      <c r="G210" s="68" t="s">
        <v>579</v>
      </c>
      <c r="H210" s="68" t="s">
        <v>64</v>
      </c>
      <c r="I210" s="99">
        <v>45</v>
      </c>
      <c r="J210" s="68" t="s">
        <v>105</v>
      </c>
      <c r="K210" s="68" t="s">
        <v>106</v>
      </c>
      <c r="L210" s="78" t="s">
        <v>65</v>
      </c>
      <c r="M210" s="68"/>
      <c r="N210" s="68" t="s">
        <v>580</v>
      </c>
      <c r="O210" s="102">
        <v>2019900</v>
      </c>
      <c r="P210" s="68"/>
      <c r="Q210" s="68"/>
      <c r="R210" s="68"/>
      <c r="S210" s="68"/>
      <c r="T210" s="58">
        <v>2019900</v>
      </c>
      <c r="U210" s="59">
        <v>2019900</v>
      </c>
      <c r="V210" s="68"/>
      <c r="W210" s="68"/>
      <c r="X210" s="68"/>
      <c r="Y210" s="68"/>
      <c r="Z210" s="68"/>
      <c r="AA210" s="68"/>
      <c r="AB210" s="68"/>
      <c r="AC210" s="68"/>
      <c r="AD210" s="68" t="s">
        <v>67</v>
      </c>
      <c r="AE210" s="68"/>
      <c r="AF210" s="62">
        <v>1</v>
      </c>
    </row>
    <row r="211" spans="1:39" ht="27" customHeight="1" x14ac:dyDescent="0.25">
      <c r="A211" s="95">
        <v>723</v>
      </c>
      <c r="B211" s="96">
        <v>2019</v>
      </c>
      <c r="C211" s="101" t="s">
        <v>371</v>
      </c>
      <c r="D211" s="68" t="s">
        <v>372</v>
      </c>
      <c r="E211" s="68"/>
      <c r="F211" s="68" t="s">
        <v>373</v>
      </c>
      <c r="G211" s="68" t="s">
        <v>579</v>
      </c>
      <c r="H211" s="68" t="s">
        <v>64</v>
      </c>
      <c r="I211" s="97">
        <v>45</v>
      </c>
      <c r="J211" s="68" t="s">
        <v>105</v>
      </c>
      <c r="K211" s="68" t="s">
        <v>106</v>
      </c>
      <c r="L211" s="78" t="s">
        <v>65</v>
      </c>
      <c r="M211" s="68"/>
      <c r="N211" s="68" t="s">
        <v>580</v>
      </c>
      <c r="O211" s="102">
        <v>36850000</v>
      </c>
      <c r="P211" s="68"/>
      <c r="Q211" s="68"/>
      <c r="R211" s="68"/>
      <c r="S211" s="68"/>
      <c r="T211" s="58">
        <v>36850000</v>
      </c>
      <c r="U211" s="59">
        <v>36850000</v>
      </c>
      <c r="V211" s="68"/>
      <c r="W211" s="68"/>
      <c r="X211" s="68"/>
      <c r="Y211" s="68"/>
      <c r="Z211" s="68"/>
      <c r="AA211" s="68"/>
      <c r="AB211" s="68"/>
      <c r="AC211" s="68"/>
      <c r="AD211" s="68" t="s">
        <v>67</v>
      </c>
      <c r="AE211" s="68"/>
      <c r="AF211" s="62">
        <v>1</v>
      </c>
    </row>
    <row r="212" spans="1:39" ht="27" customHeight="1" x14ac:dyDescent="0.25">
      <c r="A212" s="45">
        <v>195</v>
      </c>
      <c r="B212" s="46">
        <v>2018</v>
      </c>
      <c r="C212" s="47" t="s">
        <v>484</v>
      </c>
      <c r="D212" s="77" t="s">
        <v>60</v>
      </c>
      <c r="E212" s="47" t="s">
        <v>379</v>
      </c>
      <c r="F212" s="48" t="s">
        <v>373</v>
      </c>
      <c r="G212" s="49" t="s">
        <v>581</v>
      </c>
      <c r="H212" s="50" t="s">
        <v>375</v>
      </c>
      <c r="I212" s="51" t="s">
        <v>373</v>
      </c>
      <c r="J212" s="52" t="str">
        <f>IF(ISERROR(VLOOKUP(I212,#REF!,2,FALSE))," ",VLOOKUP(I212,#REF!,2,FALSE))</f>
        <v xml:space="preserve"> </v>
      </c>
      <c r="K212" s="52" t="str">
        <f>IF(ISERROR(VLOOKUP(I212,#REF!,3,FALSE))," ",VLOOKUP(I212,#REF!,3,FALSE))</f>
        <v xml:space="preserve"> </v>
      </c>
      <c r="L212" s="71" t="s">
        <v>582</v>
      </c>
      <c r="M212" s="45">
        <v>80222760</v>
      </c>
      <c r="N212" s="53" t="s">
        <v>583</v>
      </c>
      <c r="O212" s="54"/>
      <c r="P212" s="55"/>
      <c r="Q212" s="56"/>
      <c r="R212" s="57">
        <v>1</v>
      </c>
      <c r="S212" s="54">
        <v>29900000</v>
      </c>
      <c r="T212" s="58">
        <f t="shared" ref="T212:T219" si="19">+O212+Q212+S212</f>
        <v>29900000</v>
      </c>
      <c r="U212" s="59">
        <v>20800000</v>
      </c>
      <c r="V212" s="60">
        <v>43704</v>
      </c>
      <c r="W212" s="60">
        <v>43738</v>
      </c>
      <c r="X212" s="60">
        <v>43829</v>
      </c>
      <c r="Y212" s="46"/>
      <c r="Z212" s="46">
        <v>90</v>
      </c>
      <c r="AA212" s="61"/>
      <c r="AB212" s="45"/>
      <c r="AC212" s="45" t="s">
        <v>136</v>
      </c>
      <c r="AD212" s="45"/>
      <c r="AE212" s="45"/>
      <c r="AF212" s="62">
        <f t="shared" ref="AF212:AF219" si="20">IF(ISERROR(U212/T212),"-",(U212/T212))</f>
        <v>0.69565217391304346</v>
      </c>
      <c r="AG212" s="63"/>
      <c r="AH212" s="64"/>
      <c r="AI212" s="65"/>
      <c r="AJ212" s="65"/>
      <c r="AK212" s="66"/>
      <c r="AL212" s="65"/>
      <c r="AM212" s="65"/>
    </row>
    <row r="213" spans="1:39" ht="27" customHeight="1" x14ac:dyDescent="0.25">
      <c r="A213" s="45">
        <v>135</v>
      </c>
      <c r="B213" s="46">
        <v>2019</v>
      </c>
      <c r="C213" s="47" t="s">
        <v>584</v>
      </c>
      <c r="D213" s="77" t="s">
        <v>585</v>
      </c>
      <c r="E213" s="47" t="s">
        <v>61</v>
      </c>
      <c r="F213" s="48" t="s">
        <v>586</v>
      </c>
      <c r="G213" s="49" t="s">
        <v>587</v>
      </c>
      <c r="H213" s="50" t="s">
        <v>375</v>
      </c>
      <c r="I213" s="51" t="s">
        <v>373</v>
      </c>
      <c r="J213" s="52" t="str">
        <f>IF(ISERROR(VLOOKUP(I213,#REF!,2,FALSE))," ",VLOOKUP(I213,#REF!,2,FALSE))</f>
        <v xml:space="preserve"> </v>
      </c>
      <c r="K213" s="52" t="str">
        <f>IF(ISERROR(VLOOKUP(I213,#REF!,3,FALSE))," ",VLOOKUP(I213,#REF!,3,FALSE))</f>
        <v xml:space="preserve"> </v>
      </c>
      <c r="L213" s="3" t="s">
        <v>588</v>
      </c>
      <c r="M213" s="45">
        <v>830079122</v>
      </c>
      <c r="N213" s="53" t="s">
        <v>589</v>
      </c>
      <c r="O213" s="54">
        <v>20750000</v>
      </c>
      <c r="P213" s="55"/>
      <c r="Q213" s="56"/>
      <c r="R213" s="57"/>
      <c r="S213" s="54"/>
      <c r="T213" s="58">
        <f t="shared" si="19"/>
        <v>20750000</v>
      </c>
      <c r="U213" s="59">
        <v>4984800</v>
      </c>
      <c r="V213" s="60">
        <v>43777</v>
      </c>
      <c r="W213" s="88">
        <v>43777</v>
      </c>
      <c r="X213" s="88">
        <v>43899</v>
      </c>
      <c r="Y213" s="46">
        <v>120</v>
      </c>
      <c r="Z213" s="46"/>
      <c r="AA213" s="61"/>
      <c r="AB213" s="45"/>
      <c r="AC213" s="45" t="s">
        <v>136</v>
      </c>
      <c r="AD213" s="45"/>
      <c r="AE213" s="45"/>
      <c r="AF213" s="62">
        <f t="shared" si="20"/>
        <v>0.24023132530120481</v>
      </c>
      <c r="AG213" s="63"/>
      <c r="AH213" s="64"/>
      <c r="AI213" s="65"/>
      <c r="AJ213" s="65"/>
      <c r="AK213" s="66"/>
      <c r="AL213" s="65"/>
      <c r="AM213" s="65"/>
    </row>
    <row r="214" spans="1:39" ht="27" customHeight="1" x14ac:dyDescent="0.25">
      <c r="A214" s="45">
        <v>169</v>
      </c>
      <c r="B214" s="46">
        <v>2019</v>
      </c>
      <c r="C214" s="47" t="s">
        <v>590</v>
      </c>
      <c r="D214" s="77" t="s">
        <v>60</v>
      </c>
      <c r="E214" s="47" t="s">
        <v>379</v>
      </c>
      <c r="F214" s="48" t="s">
        <v>373</v>
      </c>
      <c r="G214" s="93" t="s">
        <v>591</v>
      </c>
      <c r="H214" s="50" t="s">
        <v>375</v>
      </c>
      <c r="I214" s="51" t="s">
        <v>373</v>
      </c>
      <c r="J214" s="52" t="str">
        <f>IF(ISERROR(VLOOKUP(I214,#REF!,2,FALSE))," ",VLOOKUP(I214,#REF!,2,FALSE))</f>
        <v xml:space="preserve"> </v>
      </c>
      <c r="K214" s="52" t="str">
        <f>IF(ISERROR(VLOOKUP(I214,#REF!,3,FALSE))," ",VLOOKUP(I214,#REF!,3,FALSE))</f>
        <v xml:space="preserve"> </v>
      </c>
      <c r="L214" s="71" t="s">
        <v>588</v>
      </c>
      <c r="M214" s="45">
        <v>8301117718</v>
      </c>
      <c r="N214" s="93" t="s">
        <v>592</v>
      </c>
      <c r="O214" s="54">
        <v>22003100</v>
      </c>
      <c r="P214" s="55"/>
      <c r="Q214" s="56"/>
      <c r="R214" s="57"/>
      <c r="S214" s="54"/>
      <c r="T214" s="58">
        <f t="shared" si="19"/>
        <v>22003100</v>
      </c>
      <c r="U214" s="59">
        <v>0</v>
      </c>
      <c r="V214" s="60">
        <v>43828</v>
      </c>
      <c r="W214" s="60">
        <v>43829</v>
      </c>
      <c r="X214" s="60">
        <v>43919</v>
      </c>
      <c r="Y214" s="46">
        <v>90</v>
      </c>
      <c r="Z214" s="46"/>
      <c r="AA214" s="61"/>
      <c r="AB214" s="45"/>
      <c r="AC214" s="45" t="s">
        <v>136</v>
      </c>
      <c r="AD214" s="45"/>
      <c r="AE214" s="45"/>
      <c r="AF214" s="62">
        <f t="shared" si="20"/>
        <v>0</v>
      </c>
      <c r="AG214" s="63"/>
      <c r="AH214" s="64"/>
      <c r="AI214" s="65"/>
      <c r="AJ214" s="65"/>
      <c r="AK214" s="66"/>
      <c r="AL214" s="65"/>
      <c r="AM214" s="65"/>
    </row>
    <row r="215" spans="1:39" ht="27" customHeight="1" x14ac:dyDescent="0.25">
      <c r="A215" s="45">
        <v>137</v>
      </c>
      <c r="B215" s="46">
        <v>2019</v>
      </c>
      <c r="C215" s="47" t="s">
        <v>593</v>
      </c>
      <c r="D215" s="77" t="s">
        <v>458</v>
      </c>
      <c r="E215" s="47" t="s">
        <v>379</v>
      </c>
      <c r="F215" s="48" t="s">
        <v>373</v>
      </c>
      <c r="G215" s="49" t="s">
        <v>594</v>
      </c>
      <c r="H215" s="50" t="s">
        <v>375</v>
      </c>
      <c r="I215" s="51" t="s">
        <v>373</v>
      </c>
      <c r="J215" s="52" t="str">
        <f>IF(ISERROR(VLOOKUP(I215,#REF!,2,FALSE))," ",VLOOKUP(I215,#REF!,2,FALSE))</f>
        <v xml:space="preserve"> </v>
      </c>
      <c r="K215" s="52" t="str">
        <f>IF(ISERROR(VLOOKUP(I215,#REF!,3,FALSE))," ",VLOOKUP(I215,#REF!,3,FALSE))</f>
        <v xml:space="preserve"> </v>
      </c>
      <c r="L215" s="3" t="s">
        <v>595</v>
      </c>
      <c r="M215" s="45">
        <v>830118711</v>
      </c>
      <c r="N215" s="53" t="s">
        <v>592</v>
      </c>
      <c r="O215" s="54">
        <v>20000000</v>
      </c>
      <c r="P215" s="55"/>
      <c r="Q215" s="56"/>
      <c r="R215" s="57"/>
      <c r="S215" s="54"/>
      <c r="T215" s="58">
        <f t="shared" si="19"/>
        <v>20000000</v>
      </c>
      <c r="U215" s="59">
        <v>9400000</v>
      </c>
      <c r="V215" s="60">
        <v>43782</v>
      </c>
      <c r="W215" s="88">
        <v>43782</v>
      </c>
      <c r="X215" s="88">
        <v>43902</v>
      </c>
      <c r="Y215" s="46">
        <v>60</v>
      </c>
      <c r="Z215" s="46"/>
      <c r="AA215" s="61"/>
      <c r="AB215" s="45"/>
      <c r="AC215" s="45" t="s">
        <v>136</v>
      </c>
      <c r="AD215" s="45"/>
      <c r="AE215" s="45"/>
      <c r="AF215" s="62">
        <f t="shared" si="20"/>
        <v>0.47</v>
      </c>
      <c r="AG215" s="63"/>
      <c r="AH215" s="64"/>
      <c r="AI215" s="65"/>
      <c r="AJ215" s="65"/>
      <c r="AK215" s="66"/>
      <c r="AL215" s="65"/>
      <c r="AM215" s="65"/>
    </row>
    <row r="216" spans="1:39" ht="27" customHeight="1" x14ac:dyDescent="0.25">
      <c r="A216" s="45">
        <v>125</v>
      </c>
      <c r="B216" s="46">
        <v>2019</v>
      </c>
      <c r="C216" s="47" t="s">
        <v>596</v>
      </c>
      <c r="D216" s="49" t="s">
        <v>60</v>
      </c>
      <c r="E216" s="47" t="s">
        <v>61</v>
      </c>
      <c r="F216" s="48" t="s">
        <v>62</v>
      </c>
      <c r="G216" s="67" t="s">
        <v>597</v>
      </c>
      <c r="H216" s="50" t="s">
        <v>375</v>
      </c>
      <c r="I216" s="51" t="s">
        <v>373</v>
      </c>
      <c r="J216" s="52" t="str">
        <f>IF(ISERROR(VLOOKUP(I216,#REF!,2,FALSE))," ",VLOOKUP(I216,#REF!,2,FALSE))</f>
        <v xml:space="preserve"> </v>
      </c>
      <c r="K216" s="52" t="str">
        <f>IF(ISERROR(VLOOKUP(I216,#REF!,3,FALSE))," ",VLOOKUP(I216,#REF!,3,FALSE))</f>
        <v xml:space="preserve"> </v>
      </c>
      <c r="L216" s="3" t="s">
        <v>598</v>
      </c>
      <c r="M216" s="45">
        <v>830073899</v>
      </c>
      <c r="N216" s="53" t="s">
        <v>599</v>
      </c>
      <c r="O216" s="54">
        <v>22000000</v>
      </c>
      <c r="P216" s="55"/>
      <c r="Q216" s="56"/>
      <c r="R216" s="57"/>
      <c r="S216" s="54"/>
      <c r="T216" s="58">
        <f t="shared" si="19"/>
        <v>22000000</v>
      </c>
      <c r="U216" s="59">
        <v>6255801</v>
      </c>
      <c r="V216" s="60">
        <v>43566</v>
      </c>
      <c r="W216" s="79">
        <v>43677</v>
      </c>
      <c r="X216" s="79">
        <v>43889</v>
      </c>
      <c r="Y216" s="46">
        <v>210</v>
      </c>
      <c r="Z216" s="46"/>
      <c r="AA216" s="61"/>
      <c r="AB216" s="45"/>
      <c r="AC216" s="45" t="s">
        <v>67</v>
      </c>
      <c r="AD216" s="45"/>
      <c r="AE216" s="45"/>
      <c r="AF216" s="62">
        <f t="shared" si="20"/>
        <v>0.28435459090909093</v>
      </c>
      <c r="AG216" s="63"/>
      <c r="AH216" s="64"/>
      <c r="AI216" s="65"/>
      <c r="AJ216" s="65"/>
      <c r="AK216" s="66"/>
      <c r="AL216" s="65"/>
      <c r="AM216" s="65"/>
    </row>
    <row r="217" spans="1:39" ht="27" customHeight="1" x14ac:dyDescent="0.25">
      <c r="A217" s="45">
        <v>143</v>
      </c>
      <c r="B217" s="46">
        <v>2019</v>
      </c>
      <c r="C217" s="47" t="s">
        <v>600</v>
      </c>
      <c r="D217" s="77" t="s">
        <v>458</v>
      </c>
      <c r="E217" s="47" t="s">
        <v>384</v>
      </c>
      <c r="F217" s="48" t="s">
        <v>385</v>
      </c>
      <c r="G217" s="67" t="s">
        <v>601</v>
      </c>
      <c r="H217" s="50" t="s">
        <v>375</v>
      </c>
      <c r="I217" s="51" t="s">
        <v>373</v>
      </c>
      <c r="J217" s="52" t="str">
        <f>IF(ISERROR(VLOOKUP(I217,#REF!,2,FALSE))," ",VLOOKUP(I217,#REF!,2,FALSE))</f>
        <v xml:space="preserve"> </v>
      </c>
      <c r="K217" s="52" t="str">
        <f>IF(ISERROR(VLOOKUP(I217,#REF!,3,FALSE))," ",VLOOKUP(I217,#REF!,3,FALSE))</f>
        <v xml:space="preserve"> </v>
      </c>
      <c r="L217" s="3" t="s">
        <v>602</v>
      </c>
      <c r="M217" s="45">
        <v>79378411</v>
      </c>
      <c r="N217" s="53" t="s">
        <v>603</v>
      </c>
      <c r="O217" s="54">
        <v>30000000</v>
      </c>
      <c r="P217" s="55"/>
      <c r="Q217" s="56"/>
      <c r="R217" s="57"/>
      <c r="S217" s="54"/>
      <c r="T217" s="58">
        <f t="shared" si="19"/>
        <v>30000000</v>
      </c>
      <c r="U217" s="59">
        <v>0</v>
      </c>
      <c r="V217" s="60">
        <v>43805</v>
      </c>
      <c r="W217" s="88">
        <v>43809</v>
      </c>
      <c r="X217" s="88">
        <v>43960</v>
      </c>
      <c r="Y217" s="46">
        <v>150</v>
      </c>
      <c r="Z217" s="46"/>
      <c r="AA217" s="61"/>
      <c r="AB217" s="45"/>
      <c r="AC217" s="45" t="s">
        <v>136</v>
      </c>
      <c r="AD217" s="45"/>
      <c r="AE217" s="45"/>
      <c r="AF217" s="62">
        <f t="shared" si="20"/>
        <v>0</v>
      </c>
      <c r="AG217" s="63"/>
      <c r="AH217" s="64"/>
      <c r="AI217" s="65"/>
      <c r="AJ217" s="65"/>
      <c r="AK217" s="66"/>
      <c r="AL217" s="65"/>
      <c r="AM217" s="65"/>
    </row>
    <row r="218" spans="1:39" ht="27" customHeight="1" x14ac:dyDescent="0.25">
      <c r="A218" s="45">
        <v>2019</v>
      </c>
      <c r="B218" s="46">
        <v>2019</v>
      </c>
      <c r="C218" s="47"/>
      <c r="D218" s="49" t="s">
        <v>372</v>
      </c>
      <c r="E218" s="47"/>
      <c r="F218" s="48" t="s">
        <v>373</v>
      </c>
      <c r="G218" s="78" t="s">
        <v>604</v>
      </c>
      <c r="H218" s="50" t="s">
        <v>64</v>
      </c>
      <c r="I218" s="51">
        <v>3</v>
      </c>
      <c r="J218" s="52" t="s">
        <v>605</v>
      </c>
      <c r="K218" s="52" t="s">
        <v>606</v>
      </c>
      <c r="L218" s="71" t="s">
        <v>287</v>
      </c>
      <c r="M218" s="45"/>
      <c r="N218" s="53" t="s">
        <v>412</v>
      </c>
      <c r="O218" s="54">
        <v>2536840000</v>
      </c>
      <c r="P218" s="55"/>
      <c r="Q218" s="56"/>
      <c r="R218" s="57"/>
      <c r="S218" s="54"/>
      <c r="T218" s="58">
        <f t="shared" si="19"/>
        <v>2536840000</v>
      </c>
      <c r="U218" s="59">
        <v>2298470000</v>
      </c>
      <c r="V218" s="60"/>
      <c r="W218" s="60"/>
      <c r="X218" s="60"/>
      <c r="Y218" s="46"/>
      <c r="Z218" s="46"/>
      <c r="AA218" s="61"/>
      <c r="AB218" s="45"/>
      <c r="AC218" s="45"/>
      <c r="AD218" s="45"/>
      <c r="AE218" s="45"/>
      <c r="AF218" s="62">
        <f t="shared" si="20"/>
        <v>0.90603664401381245</v>
      </c>
      <c r="AG218" s="63"/>
      <c r="AH218" s="64"/>
      <c r="AI218" s="65"/>
      <c r="AJ218" s="65"/>
      <c r="AK218" s="66"/>
      <c r="AL218" s="65"/>
      <c r="AM218" s="65"/>
    </row>
    <row r="219" spans="1:39" ht="27" customHeight="1" x14ac:dyDescent="0.25">
      <c r="A219" s="45">
        <v>4288161</v>
      </c>
      <c r="B219" s="46">
        <v>2019</v>
      </c>
      <c r="C219" s="47" t="s">
        <v>607</v>
      </c>
      <c r="D219" s="77" t="s">
        <v>372</v>
      </c>
      <c r="E219" s="47"/>
      <c r="F219" s="48" t="s">
        <v>373</v>
      </c>
      <c r="G219" s="78" t="s">
        <v>608</v>
      </c>
      <c r="H219" s="50" t="s">
        <v>64</v>
      </c>
      <c r="I219" s="51">
        <v>45</v>
      </c>
      <c r="J219" s="52" t="str">
        <f>IF(ISERROR(VLOOKUP(I219,#REF!,2,FALSE))," ",VLOOKUP(I219,#REF!,2,FALSE))</f>
        <v xml:space="preserve"> </v>
      </c>
      <c r="K219" s="52" t="str">
        <f>IF(ISERROR(VLOOKUP(I219,#REF!,3,FALSE))," ",VLOOKUP(I219,#REF!,3,FALSE))</f>
        <v xml:space="preserve"> </v>
      </c>
      <c r="L219" s="71" t="s">
        <v>65</v>
      </c>
      <c r="M219" s="45"/>
      <c r="N219" s="68" t="s">
        <v>609</v>
      </c>
      <c r="O219" s="54">
        <v>151560</v>
      </c>
      <c r="P219" s="55"/>
      <c r="Q219" s="56"/>
      <c r="R219" s="57"/>
      <c r="S219" s="54"/>
      <c r="T219" s="58">
        <f t="shared" si="19"/>
        <v>151560</v>
      </c>
      <c r="U219" s="103">
        <v>151560</v>
      </c>
      <c r="V219" s="60"/>
      <c r="W219" s="60"/>
      <c r="X219" s="60"/>
      <c r="Y219" s="46"/>
      <c r="Z219" s="46"/>
      <c r="AA219" s="61"/>
      <c r="AB219" s="45"/>
      <c r="AC219" s="45"/>
      <c r="AD219" s="45" t="s">
        <v>136</v>
      </c>
      <c r="AE219" s="45"/>
      <c r="AF219" s="62">
        <f t="shared" si="20"/>
        <v>1</v>
      </c>
      <c r="AG219" s="63"/>
      <c r="AH219" s="64"/>
      <c r="AI219" s="65"/>
      <c r="AJ219" s="65"/>
      <c r="AK219" s="66"/>
      <c r="AL219" s="65"/>
      <c r="AM219" s="65"/>
    </row>
    <row r="220" spans="1:39" ht="27" customHeight="1" x14ac:dyDescent="0.25">
      <c r="A220" s="95">
        <v>4288164</v>
      </c>
      <c r="B220" s="96">
        <v>2019</v>
      </c>
      <c r="C220" s="101" t="s">
        <v>607</v>
      </c>
      <c r="D220" s="104" t="s">
        <v>610</v>
      </c>
      <c r="E220" s="68"/>
      <c r="F220" s="105" t="s">
        <v>611</v>
      </c>
      <c r="G220" s="78" t="s">
        <v>612</v>
      </c>
      <c r="H220" s="50" t="s">
        <v>64</v>
      </c>
      <c r="I220" s="97">
        <v>45</v>
      </c>
      <c r="J220" s="68" t="s">
        <v>105</v>
      </c>
      <c r="K220" s="68" t="s">
        <v>106</v>
      </c>
      <c r="L220" s="78" t="s">
        <v>65</v>
      </c>
      <c r="M220" s="68"/>
      <c r="N220" s="68" t="s">
        <v>609</v>
      </c>
      <c r="O220" s="102">
        <v>1094738</v>
      </c>
      <c r="P220" s="68"/>
      <c r="Q220" s="68"/>
      <c r="R220" s="68"/>
      <c r="S220" s="68"/>
      <c r="T220" s="58">
        <v>1094738</v>
      </c>
      <c r="U220" s="59">
        <v>1094738</v>
      </c>
      <c r="V220" s="68"/>
      <c r="W220" s="68"/>
      <c r="X220" s="68"/>
      <c r="Y220" s="68"/>
      <c r="Z220" s="68"/>
      <c r="AA220" s="68"/>
      <c r="AB220" s="68"/>
      <c r="AC220" s="68" t="s">
        <v>67</v>
      </c>
      <c r="AD220" s="68"/>
      <c r="AE220" s="68"/>
      <c r="AF220" s="62">
        <v>1</v>
      </c>
    </row>
    <row r="221" spans="1:39" ht="27" customHeight="1" x14ac:dyDescent="0.25">
      <c r="A221" s="45">
        <v>1</v>
      </c>
      <c r="B221" s="46">
        <v>2018</v>
      </c>
      <c r="C221" s="47" t="s">
        <v>613</v>
      </c>
      <c r="D221" s="47" t="s">
        <v>60</v>
      </c>
      <c r="E221" s="47" t="s">
        <v>61</v>
      </c>
      <c r="F221" s="48" t="s">
        <v>62</v>
      </c>
      <c r="G221" s="49" t="s">
        <v>84</v>
      </c>
      <c r="H221" s="50" t="s">
        <v>64</v>
      </c>
      <c r="I221" s="51">
        <v>45</v>
      </c>
      <c r="J221" s="52" t="s">
        <v>105</v>
      </c>
      <c r="K221" s="52" t="s">
        <v>106</v>
      </c>
      <c r="L221" s="71" t="s">
        <v>65</v>
      </c>
      <c r="M221" s="45">
        <v>1032423937</v>
      </c>
      <c r="N221" s="53" t="s">
        <v>85</v>
      </c>
      <c r="O221" s="54"/>
      <c r="P221" s="55"/>
      <c r="Q221" s="56"/>
      <c r="R221" s="57">
        <v>1</v>
      </c>
      <c r="S221" s="54">
        <v>3000000</v>
      </c>
      <c r="T221" s="58">
        <v>3000000</v>
      </c>
      <c r="U221" s="59">
        <v>3000000</v>
      </c>
      <c r="V221" s="60">
        <v>43476</v>
      </c>
      <c r="W221" s="60">
        <v>43476</v>
      </c>
      <c r="X221" s="60">
        <v>43491</v>
      </c>
      <c r="Y221" s="46"/>
      <c r="Z221" s="46">
        <v>15</v>
      </c>
      <c r="AA221" s="61"/>
      <c r="AB221" s="45"/>
      <c r="AC221" s="45"/>
      <c r="AD221" s="45" t="s">
        <v>136</v>
      </c>
      <c r="AE221" s="45"/>
      <c r="AF221" s="62">
        <v>1</v>
      </c>
      <c r="AG221" s="63"/>
      <c r="AH221" s="64"/>
      <c r="AI221" s="65"/>
      <c r="AJ221" s="65"/>
      <c r="AK221" s="66"/>
      <c r="AL221" s="65"/>
      <c r="AM221" s="65"/>
    </row>
    <row r="222" spans="1:39" ht="27" customHeight="1" x14ac:dyDescent="0.25">
      <c r="A222" s="45">
        <v>3</v>
      </c>
      <c r="B222" s="46">
        <v>2018</v>
      </c>
      <c r="C222" s="47" t="s">
        <v>614</v>
      </c>
      <c r="D222" s="47" t="s">
        <v>60</v>
      </c>
      <c r="E222" s="47" t="s">
        <v>61</v>
      </c>
      <c r="F222" s="48" t="s">
        <v>62</v>
      </c>
      <c r="G222" s="49" t="s">
        <v>79</v>
      </c>
      <c r="H222" s="50" t="s">
        <v>64</v>
      </c>
      <c r="I222" s="51">
        <v>45</v>
      </c>
      <c r="J222" s="52" t="s">
        <v>105</v>
      </c>
      <c r="K222" s="52" t="s">
        <v>106</v>
      </c>
      <c r="L222" s="3" t="s">
        <v>65</v>
      </c>
      <c r="M222" s="45">
        <v>7694570</v>
      </c>
      <c r="N222" s="53" t="s">
        <v>82</v>
      </c>
      <c r="O222" s="54"/>
      <c r="P222" s="55"/>
      <c r="Q222" s="56"/>
      <c r="R222" s="57">
        <v>1</v>
      </c>
      <c r="S222" s="54">
        <v>3000000</v>
      </c>
      <c r="T222" s="58">
        <v>3000000</v>
      </c>
      <c r="U222" s="59">
        <v>3000000</v>
      </c>
      <c r="V222" s="60">
        <v>43476</v>
      </c>
      <c r="W222" s="60">
        <v>43480</v>
      </c>
      <c r="X222" s="60">
        <v>43495</v>
      </c>
      <c r="Y222" s="46"/>
      <c r="Z222" s="46">
        <v>15</v>
      </c>
      <c r="AA222" s="61"/>
      <c r="AB222" s="45"/>
      <c r="AC222" s="45"/>
      <c r="AD222" s="45" t="s">
        <v>136</v>
      </c>
      <c r="AE222" s="45"/>
      <c r="AF222" s="62">
        <v>1</v>
      </c>
      <c r="AG222" s="63"/>
      <c r="AH222" s="64"/>
      <c r="AI222" s="65"/>
      <c r="AJ222" s="65"/>
      <c r="AK222" s="66"/>
      <c r="AL222" s="65"/>
      <c r="AM222" s="65"/>
    </row>
    <row r="223" spans="1:39" ht="27" customHeight="1" x14ac:dyDescent="0.25">
      <c r="A223" s="45">
        <v>5</v>
      </c>
      <c r="B223" s="46">
        <v>2018</v>
      </c>
      <c r="C223" s="47" t="s">
        <v>76</v>
      </c>
      <c r="D223" s="47" t="s">
        <v>60</v>
      </c>
      <c r="E223" s="47" t="s">
        <v>61</v>
      </c>
      <c r="F223" s="48" t="s">
        <v>62</v>
      </c>
      <c r="G223" s="49" t="s">
        <v>63</v>
      </c>
      <c r="H223" s="50" t="s">
        <v>64</v>
      </c>
      <c r="I223" s="51">
        <v>45</v>
      </c>
      <c r="J223" s="52" t="s">
        <v>105</v>
      </c>
      <c r="K223" s="52" t="s">
        <v>106</v>
      </c>
      <c r="L223" s="3" t="s">
        <v>65</v>
      </c>
      <c r="M223" s="45">
        <v>1032426008</v>
      </c>
      <c r="N223" s="53" t="s">
        <v>66</v>
      </c>
      <c r="O223" s="54"/>
      <c r="P223" s="55"/>
      <c r="Q223" s="56"/>
      <c r="R223" s="57">
        <v>1</v>
      </c>
      <c r="S223" s="54">
        <v>3000000</v>
      </c>
      <c r="T223" s="58">
        <v>3000000</v>
      </c>
      <c r="U223" s="59">
        <v>3000000</v>
      </c>
      <c r="V223" s="60">
        <v>43476</v>
      </c>
      <c r="W223" s="60">
        <v>43480</v>
      </c>
      <c r="X223" s="60">
        <v>43495</v>
      </c>
      <c r="Y223" s="46"/>
      <c r="Z223" s="46">
        <v>15</v>
      </c>
      <c r="AA223" s="61"/>
      <c r="AB223" s="45"/>
      <c r="AC223" s="45"/>
      <c r="AD223" s="45" t="s">
        <v>136</v>
      </c>
      <c r="AE223" s="45"/>
      <c r="AF223" s="62">
        <v>1</v>
      </c>
      <c r="AG223" s="63"/>
      <c r="AH223" s="64"/>
      <c r="AI223" s="65"/>
      <c r="AJ223" s="65"/>
      <c r="AK223" s="66"/>
      <c r="AL223" s="65"/>
      <c r="AM223" s="65"/>
    </row>
    <row r="224" spans="1:39" ht="27" customHeight="1" x14ac:dyDescent="0.25">
      <c r="A224" s="45">
        <v>6</v>
      </c>
      <c r="B224" s="46">
        <v>2018</v>
      </c>
      <c r="C224" s="47" t="s">
        <v>615</v>
      </c>
      <c r="D224" s="47" t="s">
        <v>60</v>
      </c>
      <c r="E224" s="47" t="s">
        <v>61</v>
      </c>
      <c r="F224" s="48" t="s">
        <v>62</v>
      </c>
      <c r="G224" s="49" t="s">
        <v>69</v>
      </c>
      <c r="H224" s="50" t="s">
        <v>64</v>
      </c>
      <c r="I224" s="51">
        <v>45</v>
      </c>
      <c r="J224" s="52" t="s">
        <v>105</v>
      </c>
      <c r="K224" s="52" t="s">
        <v>106</v>
      </c>
      <c r="L224" s="3" t="s">
        <v>65</v>
      </c>
      <c r="M224" s="45">
        <v>53038421</v>
      </c>
      <c r="N224" s="53" t="s">
        <v>70</v>
      </c>
      <c r="O224" s="54"/>
      <c r="P224" s="55"/>
      <c r="Q224" s="56"/>
      <c r="R224" s="57">
        <v>1</v>
      </c>
      <c r="S224" s="54">
        <v>3000000</v>
      </c>
      <c r="T224" s="58">
        <v>3000000</v>
      </c>
      <c r="U224" s="59">
        <v>3000000</v>
      </c>
      <c r="V224" s="60">
        <v>43476</v>
      </c>
      <c r="W224" s="60">
        <v>43480</v>
      </c>
      <c r="X224" s="60">
        <v>43495</v>
      </c>
      <c r="Y224" s="46"/>
      <c r="Z224" s="46">
        <v>15</v>
      </c>
      <c r="AA224" s="61"/>
      <c r="AB224" s="45"/>
      <c r="AC224" s="45"/>
      <c r="AD224" s="45" t="s">
        <v>136</v>
      </c>
      <c r="AE224" s="45"/>
      <c r="AF224" s="62">
        <v>1</v>
      </c>
      <c r="AG224" s="63"/>
      <c r="AH224" s="64"/>
      <c r="AI224" s="65"/>
      <c r="AJ224" s="65"/>
      <c r="AK224" s="66"/>
      <c r="AL224" s="65"/>
      <c r="AM224" s="65"/>
    </row>
    <row r="225" spans="1:42" ht="27" customHeight="1" x14ac:dyDescent="0.25">
      <c r="A225" s="45">
        <v>7</v>
      </c>
      <c r="B225" s="46">
        <v>2018</v>
      </c>
      <c r="C225" s="47" t="s">
        <v>616</v>
      </c>
      <c r="D225" s="47" t="s">
        <v>60</v>
      </c>
      <c r="E225" s="47" t="s">
        <v>61</v>
      </c>
      <c r="F225" s="48" t="s">
        <v>62</v>
      </c>
      <c r="G225" s="49" t="s">
        <v>63</v>
      </c>
      <c r="H225" s="50" t="s">
        <v>64</v>
      </c>
      <c r="I225" s="51">
        <v>45</v>
      </c>
      <c r="J225" s="52" t="s">
        <v>105</v>
      </c>
      <c r="K225" s="52" t="s">
        <v>106</v>
      </c>
      <c r="L225" s="3" t="s">
        <v>65</v>
      </c>
      <c r="M225" s="45">
        <v>52243406</v>
      </c>
      <c r="N225" s="53" t="s">
        <v>77</v>
      </c>
      <c r="O225" s="54"/>
      <c r="P225" s="55"/>
      <c r="Q225" s="56"/>
      <c r="R225" s="57">
        <v>1</v>
      </c>
      <c r="S225" s="54">
        <v>3000000</v>
      </c>
      <c r="T225" s="58">
        <v>3000000</v>
      </c>
      <c r="U225" s="59">
        <v>3000000</v>
      </c>
      <c r="V225" s="60">
        <v>43476</v>
      </c>
      <c r="W225" s="60">
        <v>43480</v>
      </c>
      <c r="X225" s="60">
        <v>43495</v>
      </c>
      <c r="Y225" s="46"/>
      <c r="Z225" s="46">
        <v>15</v>
      </c>
      <c r="AA225" s="61"/>
      <c r="AB225" s="45"/>
      <c r="AC225" s="45"/>
      <c r="AD225" s="45" t="s">
        <v>136</v>
      </c>
      <c r="AE225" s="45"/>
      <c r="AF225" s="62">
        <v>1</v>
      </c>
      <c r="AG225" s="63"/>
      <c r="AH225" s="64"/>
      <c r="AI225" s="65"/>
      <c r="AJ225" s="65"/>
      <c r="AK225" s="66"/>
      <c r="AL225" s="65"/>
      <c r="AM225" s="65"/>
    </row>
    <row r="226" spans="1:42" ht="27" customHeight="1" x14ac:dyDescent="0.25">
      <c r="A226" s="45">
        <v>8</v>
      </c>
      <c r="B226" s="46">
        <v>2018</v>
      </c>
      <c r="C226" s="47" t="s">
        <v>617</v>
      </c>
      <c r="D226" s="47" t="s">
        <v>60</v>
      </c>
      <c r="E226" s="47" t="s">
        <v>61</v>
      </c>
      <c r="F226" s="48" t="s">
        <v>62</v>
      </c>
      <c r="G226" s="49" t="s">
        <v>63</v>
      </c>
      <c r="H226" s="50" t="s">
        <v>64</v>
      </c>
      <c r="I226" s="51">
        <v>45</v>
      </c>
      <c r="J226" s="52" t="s">
        <v>105</v>
      </c>
      <c r="K226" s="52" t="s">
        <v>106</v>
      </c>
      <c r="L226" s="3" t="s">
        <v>65</v>
      </c>
      <c r="M226" s="45">
        <v>52108025</v>
      </c>
      <c r="N226" s="53" t="s">
        <v>75</v>
      </c>
      <c r="O226" s="54"/>
      <c r="P226" s="55"/>
      <c r="Q226" s="56"/>
      <c r="R226" s="57">
        <v>1</v>
      </c>
      <c r="S226" s="54">
        <v>2750000</v>
      </c>
      <c r="T226" s="58">
        <v>2750000</v>
      </c>
      <c r="U226" s="59">
        <v>2750000</v>
      </c>
      <c r="V226" s="60">
        <v>43476</v>
      </c>
      <c r="W226" s="60">
        <v>43480</v>
      </c>
      <c r="X226" s="60">
        <v>43495</v>
      </c>
      <c r="Y226" s="46"/>
      <c r="Z226" s="46">
        <v>15</v>
      </c>
      <c r="AA226" s="61"/>
      <c r="AB226" s="45"/>
      <c r="AC226" s="45"/>
      <c r="AD226" s="45" t="s">
        <v>136</v>
      </c>
      <c r="AE226" s="45"/>
      <c r="AF226" s="62">
        <v>1</v>
      </c>
      <c r="AG226" s="63"/>
      <c r="AH226" s="64"/>
      <c r="AI226" s="65"/>
      <c r="AJ226" s="65"/>
      <c r="AK226" s="66"/>
      <c r="AL226" s="65"/>
      <c r="AM226" s="65"/>
    </row>
    <row r="227" spans="1:42" ht="27" customHeight="1" x14ac:dyDescent="0.25">
      <c r="A227" s="45">
        <v>9</v>
      </c>
      <c r="B227" s="46">
        <v>2018</v>
      </c>
      <c r="C227" s="47" t="s">
        <v>618</v>
      </c>
      <c r="D227" s="49" t="s">
        <v>60</v>
      </c>
      <c r="E227" s="47" t="s">
        <v>61</v>
      </c>
      <c r="F227" s="48" t="s">
        <v>62</v>
      </c>
      <c r="G227" s="49" t="s">
        <v>279</v>
      </c>
      <c r="H227" s="50" t="s">
        <v>64</v>
      </c>
      <c r="I227" s="51">
        <v>45</v>
      </c>
      <c r="J227" s="52" t="s">
        <v>105</v>
      </c>
      <c r="K227" s="52" t="s">
        <v>106</v>
      </c>
      <c r="L227" s="3" t="s">
        <v>65</v>
      </c>
      <c r="M227" s="45">
        <v>1019042486</v>
      </c>
      <c r="N227" s="53" t="s">
        <v>280</v>
      </c>
      <c r="O227" s="54"/>
      <c r="P227" s="55"/>
      <c r="Q227" s="56"/>
      <c r="R227" s="57">
        <v>1</v>
      </c>
      <c r="S227" s="54">
        <v>2100000</v>
      </c>
      <c r="T227" s="58">
        <v>2100000</v>
      </c>
      <c r="U227" s="59">
        <v>2100000</v>
      </c>
      <c r="V227" s="60">
        <v>43476</v>
      </c>
      <c r="W227" s="60">
        <v>43480</v>
      </c>
      <c r="X227" s="60">
        <v>43495</v>
      </c>
      <c r="Y227" s="46"/>
      <c r="Z227" s="46">
        <v>15</v>
      </c>
      <c r="AA227" s="61"/>
      <c r="AB227" s="45"/>
      <c r="AC227" s="45"/>
      <c r="AD227" s="45" t="s">
        <v>136</v>
      </c>
      <c r="AE227" s="45"/>
      <c r="AF227" s="62">
        <v>1</v>
      </c>
      <c r="AG227" s="63"/>
      <c r="AH227" s="64"/>
      <c r="AI227" s="65"/>
      <c r="AJ227" s="65"/>
      <c r="AK227" s="66"/>
      <c r="AL227" s="65"/>
      <c r="AM227" s="65"/>
    </row>
    <row r="228" spans="1:42" ht="27" customHeight="1" x14ac:dyDescent="0.25">
      <c r="A228" s="45">
        <v>56</v>
      </c>
      <c r="B228" s="46">
        <v>2018</v>
      </c>
      <c r="C228" s="47" t="s">
        <v>619</v>
      </c>
      <c r="D228" s="47" t="s">
        <v>60</v>
      </c>
      <c r="E228" s="47" t="s">
        <v>61</v>
      </c>
      <c r="F228" s="48" t="s">
        <v>62</v>
      </c>
      <c r="G228" s="49" t="s">
        <v>163</v>
      </c>
      <c r="H228" s="50" t="s">
        <v>64</v>
      </c>
      <c r="I228" s="51">
        <v>45</v>
      </c>
      <c r="J228" s="52" t="s">
        <v>105</v>
      </c>
      <c r="K228" s="52" t="s">
        <v>106</v>
      </c>
      <c r="L228" s="3" t="s">
        <v>65</v>
      </c>
      <c r="M228" s="45">
        <v>20829749</v>
      </c>
      <c r="N228" s="53" t="s">
        <v>164</v>
      </c>
      <c r="O228" s="54"/>
      <c r="P228" s="55"/>
      <c r="Q228" s="56"/>
      <c r="R228" s="57">
        <v>1</v>
      </c>
      <c r="S228" s="54">
        <v>1037766</v>
      </c>
      <c r="T228" s="58">
        <v>1037766</v>
      </c>
      <c r="U228" s="59">
        <v>1037766</v>
      </c>
      <c r="V228" s="60">
        <v>43476</v>
      </c>
      <c r="W228" s="60">
        <v>43480</v>
      </c>
      <c r="X228" s="60">
        <v>43495</v>
      </c>
      <c r="Y228" s="46"/>
      <c r="Z228" s="46">
        <v>15</v>
      </c>
      <c r="AA228" s="61"/>
      <c r="AB228" s="45"/>
      <c r="AC228" s="45"/>
      <c r="AD228" s="45" t="s">
        <v>136</v>
      </c>
      <c r="AE228" s="45"/>
      <c r="AF228" s="62">
        <v>1</v>
      </c>
      <c r="AG228" s="63"/>
      <c r="AH228" s="64"/>
      <c r="AI228" s="65"/>
      <c r="AJ228" s="65"/>
      <c r="AK228" s="66"/>
      <c r="AL228" s="65"/>
      <c r="AM228" s="65"/>
    </row>
    <row r="229" spans="1:42" ht="27" customHeight="1" x14ac:dyDescent="0.25">
      <c r="A229" s="45">
        <v>57</v>
      </c>
      <c r="B229" s="46">
        <v>2018</v>
      </c>
      <c r="C229" s="47" t="s">
        <v>224</v>
      </c>
      <c r="D229" s="47" t="s">
        <v>60</v>
      </c>
      <c r="E229" s="47" t="s">
        <v>61</v>
      </c>
      <c r="F229" s="48" t="s">
        <v>62</v>
      </c>
      <c r="G229" s="49" t="s">
        <v>93</v>
      </c>
      <c r="H229" s="50" t="s">
        <v>64</v>
      </c>
      <c r="I229" s="51">
        <v>45</v>
      </c>
      <c r="J229" s="52" t="s">
        <v>105</v>
      </c>
      <c r="K229" s="52" t="s">
        <v>106</v>
      </c>
      <c r="L229" s="3" t="s">
        <v>65</v>
      </c>
      <c r="M229" s="45">
        <v>79692076</v>
      </c>
      <c r="N229" s="53" t="s">
        <v>94</v>
      </c>
      <c r="O229" s="54"/>
      <c r="P229" s="55"/>
      <c r="Q229" s="56"/>
      <c r="R229" s="57">
        <v>1</v>
      </c>
      <c r="S229" s="54">
        <v>4000000</v>
      </c>
      <c r="T229" s="58">
        <v>4000000</v>
      </c>
      <c r="U229" s="59">
        <v>4000000</v>
      </c>
      <c r="V229" s="60">
        <v>43476</v>
      </c>
      <c r="W229" s="60">
        <v>43480</v>
      </c>
      <c r="X229" s="60">
        <v>43495</v>
      </c>
      <c r="Y229" s="46"/>
      <c r="Z229" s="46">
        <v>15</v>
      </c>
      <c r="AA229" s="61"/>
      <c r="AB229" s="45"/>
      <c r="AC229" s="45"/>
      <c r="AD229" s="45" t="s">
        <v>136</v>
      </c>
      <c r="AE229" s="45"/>
      <c r="AF229" s="62">
        <v>1</v>
      </c>
      <c r="AG229" s="63"/>
      <c r="AH229" s="64"/>
      <c r="AI229" s="65"/>
      <c r="AJ229" s="65"/>
      <c r="AK229" s="66"/>
      <c r="AL229" s="65"/>
      <c r="AM229" s="65"/>
    </row>
    <row r="230" spans="1:42" ht="27" customHeight="1" x14ac:dyDescent="0.25">
      <c r="A230" s="45">
        <v>60</v>
      </c>
      <c r="B230" s="46">
        <v>2018</v>
      </c>
      <c r="C230" s="47" t="s">
        <v>233</v>
      </c>
      <c r="D230" s="47" t="s">
        <v>60</v>
      </c>
      <c r="E230" s="47" t="s">
        <v>61</v>
      </c>
      <c r="F230" s="48" t="s">
        <v>62</v>
      </c>
      <c r="G230" s="49" t="s">
        <v>79</v>
      </c>
      <c r="H230" s="50" t="s">
        <v>64</v>
      </c>
      <c r="I230" s="51">
        <v>45</v>
      </c>
      <c r="J230" s="52" t="s">
        <v>105</v>
      </c>
      <c r="K230" s="52" t="s">
        <v>106</v>
      </c>
      <c r="L230" s="3" t="s">
        <v>65</v>
      </c>
      <c r="M230" s="45">
        <v>1022967264</v>
      </c>
      <c r="N230" s="53" t="s">
        <v>80</v>
      </c>
      <c r="O230" s="54"/>
      <c r="P230" s="55"/>
      <c r="Q230" s="56"/>
      <c r="R230" s="57">
        <v>1</v>
      </c>
      <c r="S230" s="54">
        <v>210000000</v>
      </c>
      <c r="T230" s="58">
        <v>2100000</v>
      </c>
      <c r="U230" s="59">
        <v>2100000</v>
      </c>
      <c r="V230" s="60">
        <v>43476</v>
      </c>
      <c r="W230" s="60">
        <v>43480</v>
      </c>
      <c r="X230" s="60">
        <v>43495</v>
      </c>
      <c r="Y230" s="46"/>
      <c r="Z230" s="46">
        <v>15</v>
      </c>
      <c r="AA230" s="61"/>
      <c r="AB230" s="45"/>
      <c r="AC230" s="45"/>
      <c r="AD230" s="45" t="s">
        <v>136</v>
      </c>
      <c r="AE230" s="45"/>
      <c r="AF230" s="62">
        <v>1</v>
      </c>
      <c r="AG230" s="63"/>
      <c r="AH230" s="64"/>
      <c r="AI230" s="65"/>
      <c r="AJ230" s="65"/>
      <c r="AK230" s="66"/>
      <c r="AL230" s="65"/>
      <c r="AM230" s="65"/>
    </row>
    <row r="231" spans="1:42" ht="27" customHeight="1" x14ac:dyDescent="0.25">
      <c r="A231" s="45">
        <v>143</v>
      </c>
      <c r="B231" s="46">
        <v>2019</v>
      </c>
      <c r="C231" s="83" t="s">
        <v>600</v>
      </c>
      <c r="D231" s="49" t="s">
        <v>458</v>
      </c>
      <c r="E231" s="47" t="s">
        <v>384</v>
      </c>
      <c r="F231" s="48" t="s">
        <v>385</v>
      </c>
      <c r="G231" s="49" t="s">
        <v>601</v>
      </c>
      <c r="H231" s="50" t="s">
        <v>375</v>
      </c>
      <c r="I231" s="51" t="s">
        <v>373</v>
      </c>
      <c r="J231" s="52"/>
      <c r="K231" s="52"/>
      <c r="L231" s="71" t="s">
        <v>620</v>
      </c>
      <c r="M231" s="45">
        <v>79378411</v>
      </c>
      <c r="N231" s="53" t="s">
        <v>603</v>
      </c>
      <c r="O231" s="54">
        <v>30000000</v>
      </c>
      <c r="P231" s="55"/>
      <c r="Q231" s="56"/>
      <c r="R231" s="57"/>
      <c r="S231" s="54"/>
      <c r="T231" s="58">
        <v>30000000</v>
      </c>
      <c r="U231" s="59"/>
      <c r="V231" s="60">
        <v>43805</v>
      </c>
      <c r="W231" s="79">
        <v>43809</v>
      </c>
      <c r="X231" s="79">
        <v>43960</v>
      </c>
      <c r="Y231" s="46">
        <v>150</v>
      </c>
      <c r="Z231" s="46"/>
      <c r="AA231" s="61"/>
      <c r="AB231" s="45"/>
      <c r="AC231" s="45" t="s">
        <v>136</v>
      </c>
      <c r="AD231" s="45"/>
      <c r="AE231" s="45"/>
      <c r="AF231" s="62">
        <v>0</v>
      </c>
      <c r="AG231" s="63"/>
      <c r="AH231" s="64"/>
      <c r="AI231" s="65"/>
      <c r="AJ231" s="65"/>
      <c r="AK231" s="66"/>
      <c r="AL231" s="65"/>
      <c r="AM231" s="65"/>
    </row>
    <row r="232" spans="1:42" ht="27" customHeight="1" x14ac:dyDescent="0.25">
      <c r="A232" s="45">
        <v>2019</v>
      </c>
      <c r="B232" s="46">
        <v>2019</v>
      </c>
      <c r="C232" s="47" t="s">
        <v>465</v>
      </c>
      <c r="D232" s="77" t="s">
        <v>372</v>
      </c>
      <c r="E232" s="47"/>
      <c r="F232" s="48" t="s">
        <v>373</v>
      </c>
      <c r="G232" s="49" t="s">
        <v>621</v>
      </c>
      <c r="H232" s="50" t="s">
        <v>375</v>
      </c>
      <c r="I232" s="51" t="s">
        <v>373</v>
      </c>
      <c r="J232" s="52" t="str">
        <f>IF(ISERROR(VLOOKUP(I232,#REF!,2,FALSE))," ",VLOOKUP(I232,#REF!,2,FALSE))</f>
        <v xml:space="preserve"> </v>
      </c>
      <c r="K232" s="52" t="str">
        <f>IF(ISERROR(VLOOKUP(I232,#REF!,3,FALSE))," ",VLOOKUP(I232,#REF!,3,FALSE))</f>
        <v xml:space="preserve"> </v>
      </c>
      <c r="L232" s="68" t="s">
        <v>622</v>
      </c>
      <c r="M232" s="45"/>
      <c r="N232" s="53" t="s">
        <v>623</v>
      </c>
      <c r="O232" s="54">
        <v>80000000</v>
      </c>
      <c r="P232" s="55"/>
      <c r="Q232" s="56"/>
      <c r="R232" s="57"/>
      <c r="S232" s="54"/>
      <c r="T232" s="58">
        <v>80000000</v>
      </c>
      <c r="U232" s="59">
        <v>39215960</v>
      </c>
      <c r="V232" s="60"/>
      <c r="W232" s="60"/>
      <c r="X232" s="60"/>
      <c r="Y232" s="46"/>
      <c r="Z232" s="46"/>
      <c r="AA232" s="61"/>
      <c r="AB232" s="45"/>
      <c r="AC232" s="45" t="s">
        <v>136</v>
      </c>
      <c r="AD232" s="45"/>
      <c r="AE232" s="45"/>
      <c r="AF232" s="62">
        <f>IF(ISERROR(U232/T232),"-",(U232/T232))</f>
        <v>0.49019950000000001</v>
      </c>
      <c r="AG232" s="63"/>
      <c r="AH232" s="64"/>
      <c r="AI232" s="65"/>
      <c r="AJ232" s="65"/>
      <c r="AK232" s="66"/>
      <c r="AL232" s="65"/>
      <c r="AM232" s="65"/>
    </row>
    <row r="233" spans="1:42" ht="27" customHeight="1" x14ac:dyDescent="0.25">
      <c r="A233" s="45">
        <v>121</v>
      </c>
      <c r="B233" s="46">
        <v>2018</v>
      </c>
      <c r="C233" s="47" t="s">
        <v>624</v>
      </c>
      <c r="D233" s="49" t="s">
        <v>60</v>
      </c>
      <c r="E233" s="47" t="s">
        <v>61</v>
      </c>
      <c r="F233" s="48" t="s">
        <v>62</v>
      </c>
      <c r="G233" s="70" t="s">
        <v>304</v>
      </c>
      <c r="H233" s="50" t="s">
        <v>64</v>
      </c>
      <c r="I233" s="51">
        <v>45</v>
      </c>
      <c r="J233" s="52" t="s">
        <v>105</v>
      </c>
      <c r="K233" s="52" t="s">
        <v>106</v>
      </c>
      <c r="L233" s="93" t="s">
        <v>65</v>
      </c>
      <c r="M233" s="72">
        <v>1031145354</v>
      </c>
      <c r="N233" s="53" t="s">
        <v>305</v>
      </c>
      <c r="O233" s="54"/>
      <c r="P233" s="55"/>
      <c r="Q233" s="56"/>
      <c r="R233" s="57">
        <v>1</v>
      </c>
      <c r="S233" s="54">
        <v>1100000</v>
      </c>
      <c r="T233" s="58">
        <v>1100000</v>
      </c>
      <c r="U233" s="59">
        <v>1100000</v>
      </c>
      <c r="V233" s="60">
        <v>43476</v>
      </c>
      <c r="W233" s="60">
        <v>43480</v>
      </c>
      <c r="X233" s="60">
        <v>43495</v>
      </c>
      <c r="Y233" s="46"/>
      <c r="Z233" s="46">
        <v>15</v>
      </c>
      <c r="AA233" s="61"/>
      <c r="AB233" s="45"/>
      <c r="AC233" s="45"/>
      <c r="AD233" s="45" t="s">
        <v>136</v>
      </c>
      <c r="AE233" s="45"/>
      <c r="AF233" s="62">
        <v>1</v>
      </c>
      <c r="AG233" s="63"/>
      <c r="AH233" s="64"/>
      <c r="AI233" s="65"/>
      <c r="AJ233" s="65"/>
      <c r="AK233" s="66"/>
      <c r="AL233" s="65"/>
      <c r="AM233" s="65"/>
    </row>
    <row r="234" spans="1:42" ht="27" customHeight="1" x14ac:dyDescent="0.25">
      <c r="A234" s="45">
        <v>2019</v>
      </c>
      <c r="B234" s="46">
        <v>2019</v>
      </c>
      <c r="C234" s="47" t="s">
        <v>465</v>
      </c>
      <c r="D234" s="77" t="s">
        <v>372</v>
      </c>
      <c r="E234" s="47"/>
      <c r="F234" s="48" t="s">
        <v>373</v>
      </c>
      <c r="G234" s="49" t="s">
        <v>625</v>
      </c>
      <c r="H234" s="50" t="s">
        <v>375</v>
      </c>
      <c r="I234" s="51" t="s">
        <v>373</v>
      </c>
      <c r="J234" s="52" t="str">
        <f>IF(ISERROR(VLOOKUP(I234,#REF!,2,FALSE))," ",VLOOKUP(I234,#REF!,2,FALSE))</f>
        <v xml:space="preserve"> </v>
      </c>
      <c r="K234" s="52" t="str">
        <f>IF(ISERROR(VLOOKUP(I234,#REF!,3,FALSE))," ",VLOOKUP(I234,#REF!,3,FALSE))</f>
        <v xml:space="preserve"> </v>
      </c>
      <c r="L234" s="68" t="s">
        <v>626</v>
      </c>
      <c r="M234" s="45"/>
      <c r="N234" s="53" t="s">
        <v>627</v>
      </c>
      <c r="O234" s="54">
        <v>15000000</v>
      </c>
      <c r="P234" s="55"/>
      <c r="Q234" s="56"/>
      <c r="R234" s="57"/>
      <c r="S234" s="54"/>
      <c r="T234" s="58">
        <v>15000000</v>
      </c>
      <c r="U234" s="59">
        <v>11491471</v>
      </c>
      <c r="V234" s="60"/>
      <c r="W234" s="60"/>
      <c r="X234" s="60"/>
      <c r="Y234" s="46"/>
      <c r="Z234" s="46"/>
      <c r="AA234" s="61"/>
      <c r="AB234" s="45"/>
      <c r="AC234" s="45" t="s">
        <v>136</v>
      </c>
      <c r="AD234" s="45"/>
      <c r="AE234" s="45"/>
      <c r="AF234" s="62">
        <f>IF(ISERROR(U234/T234),"-",(U234/T234))</f>
        <v>0.76609806666666669</v>
      </c>
      <c r="AG234" s="63"/>
      <c r="AH234" s="64"/>
      <c r="AI234" s="65"/>
      <c r="AJ234" s="65"/>
      <c r="AK234" s="66"/>
      <c r="AL234" s="65"/>
      <c r="AM234" s="65"/>
    </row>
    <row r="235" spans="1:42" ht="27" customHeight="1" x14ac:dyDescent="0.25">
      <c r="A235" s="45">
        <v>132</v>
      </c>
      <c r="B235" s="46">
        <v>2018</v>
      </c>
      <c r="C235" s="47" t="s">
        <v>628</v>
      </c>
      <c r="D235" s="77" t="s">
        <v>60</v>
      </c>
      <c r="E235" s="47" t="s">
        <v>61</v>
      </c>
      <c r="F235" s="48" t="s">
        <v>62</v>
      </c>
      <c r="G235" s="68" t="s">
        <v>629</v>
      </c>
      <c r="H235" s="50" t="s">
        <v>64</v>
      </c>
      <c r="I235" s="51">
        <v>19</v>
      </c>
      <c r="J235" s="52" t="str">
        <f>IF(ISERROR(VLOOKUP(I235,#REF!,2,FALSE))," ",VLOOKUP(I235,#REF!,2,FALSE))</f>
        <v xml:space="preserve"> </v>
      </c>
      <c r="K235" s="52" t="str">
        <f>IF(ISERROR(VLOOKUP(I235,#REF!,3,FALSE))," ",VLOOKUP(I235,#REF!,3,FALSE))</f>
        <v xml:space="preserve"> </v>
      </c>
      <c r="L235" s="93" t="s">
        <v>417</v>
      </c>
      <c r="M235" s="45">
        <v>79892698</v>
      </c>
      <c r="N235" s="93" t="s">
        <v>556</v>
      </c>
      <c r="O235" s="54"/>
      <c r="P235" s="55"/>
      <c r="Q235" s="56"/>
      <c r="R235" s="57">
        <v>1</v>
      </c>
      <c r="S235" s="54">
        <v>10125000</v>
      </c>
      <c r="T235" s="58">
        <f>+O235+Q235+S235</f>
        <v>10125000</v>
      </c>
      <c r="U235" s="59">
        <v>7875000</v>
      </c>
      <c r="V235" s="60">
        <v>43690</v>
      </c>
      <c r="W235" s="60">
        <v>43690</v>
      </c>
      <c r="X235" s="60">
        <v>43826</v>
      </c>
      <c r="Y235" s="46">
        <v>135</v>
      </c>
      <c r="Z235" s="46"/>
      <c r="AA235" s="61"/>
      <c r="AB235" s="45"/>
      <c r="AC235" s="45" t="s">
        <v>136</v>
      </c>
      <c r="AD235" s="45"/>
      <c r="AE235" s="45"/>
      <c r="AF235" s="62">
        <f>IF(ISERROR(U235/T235),"-",(U235/T235))</f>
        <v>0.77777777777777779</v>
      </c>
      <c r="AG235" s="63"/>
      <c r="AH235" s="64"/>
      <c r="AI235" s="65"/>
      <c r="AJ235" s="65"/>
      <c r="AK235" s="66"/>
      <c r="AL235" s="65"/>
      <c r="AM235" s="65"/>
    </row>
    <row r="236" spans="1:42" ht="27" customHeight="1" x14ac:dyDescent="0.25">
      <c r="A236" s="45">
        <v>133</v>
      </c>
      <c r="B236" s="46">
        <v>2018</v>
      </c>
      <c r="C236" s="47" t="s">
        <v>630</v>
      </c>
      <c r="D236" s="77" t="s">
        <v>60</v>
      </c>
      <c r="E236" s="47" t="s">
        <v>61</v>
      </c>
      <c r="F236" s="48" t="s">
        <v>62</v>
      </c>
      <c r="G236" s="49" t="s">
        <v>631</v>
      </c>
      <c r="H236" s="50" t="s">
        <v>64</v>
      </c>
      <c r="I236" s="51">
        <v>2</v>
      </c>
      <c r="J236" s="52" t="str">
        <f>IF(ISERROR(VLOOKUP(I236,#REF!,2,FALSE))," ",VLOOKUP(I236,#REF!,2,FALSE))</f>
        <v xml:space="preserve"> </v>
      </c>
      <c r="K236" s="52" t="str">
        <f>IF(ISERROR(VLOOKUP(I236,#REF!,3,FALSE))," ",VLOOKUP(I236,#REF!,3,FALSE))</f>
        <v xml:space="preserve"> </v>
      </c>
      <c r="L236" s="93" t="s">
        <v>454</v>
      </c>
      <c r="M236" s="45">
        <v>79583165</v>
      </c>
      <c r="N236" s="53" t="s">
        <v>632</v>
      </c>
      <c r="O236" s="54">
        <v>220000000</v>
      </c>
      <c r="P236" s="55"/>
      <c r="Q236" s="56"/>
      <c r="R236" s="57"/>
      <c r="S236" s="54"/>
      <c r="T236" s="58">
        <f>+O236+Q236+S236</f>
        <v>220000000</v>
      </c>
      <c r="U236" s="59">
        <v>0</v>
      </c>
      <c r="V236" s="60">
        <v>43825</v>
      </c>
      <c r="W236" s="60">
        <v>43825</v>
      </c>
      <c r="X236" s="60">
        <v>43886</v>
      </c>
      <c r="Y236" s="46">
        <v>60</v>
      </c>
      <c r="Z236" s="46"/>
      <c r="AA236" s="61"/>
      <c r="AB236" s="45"/>
      <c r="AC236" s="45" t="s">
        <v>67</v>
      </c>
      <c r="AD236" s="45"/>
      <c r="AE236" s="45"/>
      <c r="AF236" s="62">
        <f>IF(ISERROR(U236/T236),"-",(U236/T236))</f>
        <v>0</v>
      </c>
      <c r="AG236" s="63"/>
      <c r="AH236" s="64"/>
      <c r="AI236" s="65"/>
      <c r="AJ236" s="65"/>
      <c r="AK236" s="66"/>
      <c r="AL236" s="65"/>
      <c r="AM236" s="65"/>
    </row>
    <row r="237" spans="1:42" ht="27" customHeight="1" x14ac:dyDescent="0.25">
      <c r="A237" s="45">
        <v>133</v>
      </c>
      <c r="B237" s="46">
        <v>2018</v>
      </c>
      <c r="C237" s="47" t="s">
        <v>633</v>
      </c>
      <c r="D237" s="77" t="s">
        <v>60</v>
      </c>
      <c r="E237" s="47" t="s">
        <v>61</v>
      </c>
      <c r="F237" s="48" t="s">
        <v>62</v>
      </c>
      <c r="G237" s="49" t="s">
        <v>634</v>
      </c>
      <c r="H237" s="50" t="s">
        <v>64</v>
      </c>
      <c r="I237" s="51">
        <v>19</v>
      </c>
      <c r="J237" s="52" t="s">
        <v>415</v>
      </c>
      <c r="K237" s="52" t="s">
        <v>416</v>
      </c>
      <c r="L237" s="93" t="s">
        <v>417</v>
      </c>
      <c r="M237" s="45">
        <v>80741952</v>
      </c>
      <c r="N237" s="93" t="s">
        <v>635</v>
      </c>
      <c r="O237" s="54"/>
      <c r="P237" s="55"/>
      <c r="Q237" s="56"/>
      <c r="R237" s="57">
        <v>1</v>
      </c>
      <c r="S237" s="54">
        <v>10125000</v>
      </c>
      <c r="T237" s="58">
        <v>10125000</v>
      </c>
      <c r="U237" s="59">
        <v>7875000</v>
      </c>
      <c r="V237" s="60">
        <v>43690</v>
      </c>
      <c r="W237" s="60">
        <v>43690</v>
      </c>
      <c r="X237" s="60">
        <v>43825</v>
      </c>
      <c r="Y237" s="46">
        <v>135</v>
      </c>
      <c r="Z237" s="46"/>
      <c r="AA237" s="61"/>
      <c r="AB237" s="45"/>
      <c r="AC237" s="45" t="s">
        <v>67</v>
      </c>
      <c r="AD237" s="45"/>
      <c r="AE237" s="45"/>
      <c r="AF237" s="62"/>
      <c r="AG237" s="107"/>
      <c r="AH237" s="65"/>
      <c r="AI237" s="65"/>
      <c r="AJ237" s="65"/>
      <c r="AK237" s="65"/>
      <c r="AL237" s="65"/>
      <c r="AM237" s="65"/>
      <c r="AN237" s="4"/>
      <c r="AO237" s="4"/>
      <c r="AP237" s="4"/>
    </row>
    <row r="238" spans="1:42" ht="27" customHeight="1" x14ac:dyDescent="0.25">
      <c r="A238" s="95">
        <v>134</v>
      </c>
      <c r="B238" s="96">
        <v>2018</v>
      </c>
      <c r="C238" s="68" t="s">
        <v>636</v>
      </c>
      <c r="D238" s="68" t="s">
        <v>60</v>
      </c>
      <c r="E238" s="68" t="s">
        <v>61</v>
      </c>
      <c r="F238" s="68" t="s">
        <v>62</v>
      </c>
      <c r="G238" s="68" t="s">
        <v>637</v>
      </c>
      <c r="H238" s="68" t="s">
        <v>64</v>
      </c>
      <c r="I238" s="97">
        <v>19</v>
      </c>
      <c r="J238" s="68" t="s">
        <v>415</v>
      </c>
      <c r="K238" s="68" t="s">
        <v>416</v>
      </c>
      <c r="L238" s="68" t="s">
        <v>417</v>
      </c>
      <c r="M238" s="45">
        <v>39653316</v>
      </c>
      <c r="N238" s="68" t="s">
        <v>638</v>
      </c>
      <c r="O238" s="68"/>
      <c r="P238" s="68"/>
      <c r="Q238" s="68"/>
      <c r="R238" s="57">
        <v>1</v>
      </c>
      <c r="S238" s="102">
        <v>10125000</v>
      </c>
      <c r="T238" s="102">
        <v>10125000</v>
      </c>
      <c r="U238" s="59">
        <v>7875000</v>
      </c>
      <c r="V238" s="60">
        <v>43690</v>
      </c>
      <c r="W238" s="60">
        <v>43690</v>
      </c>
      <c r="X238" s="60">
        <v>43825</v>
      </c>
      <c r="Y238" s="46">
        <v>135</v>
      </c>
      <c r="Z238" s="68"/>
      <c r="AA238" s="68"/>
      <c r="AB238" s="68"/>
      <c r="AC238" s="95" t="s">
        <v>67</v>
      </c>
      <c r="AD238" s="68"/>
      <c r="AE238" s="68"/>
      <c r="AF238" s="62">
        <v>0.78</v>
      </c>
    </row>
    <row r="239" spans="1:42" ht="27" customHeight="1" x14ac:dyDescent="0.25">
      <c r="A239" s="95">
        <v>135</v>
      </c>
      <c r="B239" s="96">
        <v>2018</v>
      </c>
      <c r="C239" s="68" t="s">
        <v>639</v>
      </c>
      <c r="D239" s="68" t="s">
        <v>60</v>
      </c>
      <c r="E239" s="68" t="s">
        <v>61</v>
      </c>
      <c r="F239" s="68" t="s">
        <v>62</v>
      </c>
      <c r="G239" s="68" t="s">
        <v>640</v>
      </c>
      <c r="H239" s="68" t="s">
        <v>64</v>
      </c>
      <c r="I239" s="97">
        <v>19</v>
      </c>
      <c r="J239" s="68" t="s">
        <v>415</v>
      </c>
      <c r="K239" s="68" t="s">
        <v>416</v>
      </c>
      <c r="L239" s="68" t="s">
        <v>417</v>
      </c>
      <c r="M239" s="45">
        <v>79583165</v>
      </c>
      <c r="N239" s="68" t="s">
        <v>641</v>
      </c>
      <c r="O239" s="68"/>
      <c r="P239" s="68"/>
      <c r="Q239" s="68"/>
      <c r="R239" s="68">
        <v>1</v>
      </c>
      <c r="S239" s="102">
        <v>10125000</v>
      </c>
      <c r="T239" s="102">
        <v>10125000</v>
      </c>
      <c r="U239" s="102">
        <v>7875000</v>
      </c>
      <c r="V239" s="60">
        <v>43690</v>
      </c>
      <c r="W239" s="60">
        <v>43690</v>
      </c>
      <c r="X239" s="60">
        <v>43825</v>
      </c>
      <c r="Y239" s="46">
        <v>135</v>
      </c>
      <c r="Z239" s="68"/>
      <c r="AA239" s="68"/>
      <c r="AB239" s="68"/>
      <c r="AC239" s="95" t="s">
        <v>136</v>
      </c>
      <c r="AD239" s="68"/>
      <c r="AE239" s="68"/>
      <c r="AF239" s="62">
        <v>0.78</v>
      </c>
    </row>
    <row r="240" spans="1:42" ht="27" customHeight="1" x14ac:dyDescent="0.25">
      <c r="A240" s="95">
        <v>136</v>
      </c>
      <c r="B240" s="96">
        <v>2018</v>
      </c>
      <c r="C240" s="68" t="s">
        <v>642</v>
      </c>
      <c r="D240" s="68" t="s">
        <v>60</v>
      </c>
      <c r="E240" s="68" t="s">
        <v>61</v>
      </c>
      <c r="F240" s="68" t="s">
        <v>62</v>
      </c>
      <c r="G240" s="68" t="s">
        <v>643</v>
      </c>
      <c r="H240" s="68" t="s">
        <v>64</v>
      </c>
      <c r="I240" s="97">
        <v>19</v>
      </c>
      <c r="J240" s="68" t="s">
        <v>415</v>
      </c>
      <c r="K240" s="68" t="s">
        <v>416</v>
      </c>
      <c r="L240" s="68" t="s">
        <v>417</v>
      </c>
      <c r="M240" s="95">
        <v>1122119699</v>
      </c>
      <c r="N240" s="108" t="s">
        <v>644</v>
      </c>
      <c r="O240" s="68"/>
      <c r="P240" s="68"/>
      <c r="Q240" s="68"/>
      <c r="R240" s="57">
        <v>1</v>
      </c>
      <c r="S240" s="102">
        <v>10125000</v>
      </c>
      <c r="T240" s="58">
        <v>10125000</v>
      </c>
      <c r="U240" s="102">
        <v>7875000</v>
      </c>
      <c r="V240" s="60">
        <v>43690</v>
      </c>
      <c r="W240" s="60">
        <v>43690</v>
      </c>
      <c r="X240" s="60">
        <v>43825</v>
      </c>
      <c r="Y240" s="46">
        <v>135</v>
      </c>
      <c r="Z240" s="68"/>
      <c r="AA240" s="68"/>
      <c r="AB240" s="68"/>
      <c r="AC240" s="95" t="s">
        <v>136</v>
      </c>
      <c r="AD240" s="68"/>
      <c r="AE240" s="68"/>
      <c r="AF240" s="62">
        <v>0.78</v>
      </c>
    </row>
    <row r="241" spans="1:39" ht="27" customHeight="1" x14ac:dyDescent="0.25">
      <c r="A241" s="45">
        <v>137</v>
      </c>
      <c r="B241" s="46">
        <v>2018</v>
      </c>
      <c r="C241" s="47" t="s">
        <v>645</v>
      </c>
      <c r="D241" s="77" t="s">
        <v>60</v>
      </c>
      <c r="E241" s="47" t="s">
        <v>61</v>
      </c>
      <c r="F241" s="48" t="s">
        <v>62</v>
      </c>
      <c r="G241" s="49" t="s">
        <v>646</v>
      </c>
      <c r="H241" s="50" t="s">
        <v>64</v>
      </c>
      <c r="I241" s="51">
        <v>19</v>
      </c>
      <c r="J241" s="52" t="str">
        <f>IF(ISERROR(VLOOKUP(I241,#REF!,2,FALSE))," ",VLOOKUP(I241,#REF!,2,FALSE))</f>
        <v xml:space="preserve"> </v>
      </c>
      <c r="K241" s="52" t="str">
        <f>IF(ISERROR(VLOOKUP(I241,#REF!,3,FALSE))," ",VLOOKUP(I241,#REF!,3,FALSE))</f>
        <v xml:space="preserve"> </v>
      </c>
      <c r="L241" s="93" t="s">
        <v>417</v>
      </c>
      <c r="M241" s="45">
        <v>52207991</v>
      </c>
      <c r="N241" s="53" t="s">
        <v>647</v>
      </c>
      <c r="O241" s="54"/>
      <c r="P241" s="55"/>
      <c r="Q241" s="56"/>
      <c r="R241" s="57">
        <v>1</v>
      </c>
      <c r="S241" s="54">
        <v>10125000</v>
      </c>
      <c r="T241" s="58">
        <f t="shared" ref="T241:T246" si="21">+O241+Q241+S241</f>
        <v>10125000</v>
      </c>
      <c r="U241" s="59">
        <v>7875000</v>
      </c>
      <c r="V241" s="60">
        <v>43690</v>
      </c>
      <c r="W241" s="60">
        <v>43690</v>
      </c>
      <c r="X241" s="60">
        <v>43825</v>
      </c>
      <c r="Y241" s="46">
        <v>135</v>
      </c>
      <c r="Z241" s="46"/>
      <c r="AA241" s="61"/>
      <c r="AB241" s="45"/>
      <c r="AC241" s="45" t="s">
        <v>67</v>
      </c>
      <c r="AD241" s="45"/>
      <c r="AE241" s="45"/>
      <c r="AF241" s="62">
        <f t="shared" ref="AF241:AF246" si="22">IF(ISERROR(U241/T241),"-",(U241/T241))</f>
        <v>0.77777777777777779</v>
      </c>
      <c r="AG241" s="63"/>
      <c r="AH241" s="64"/>
      <c r="AI241" s="65"/>
      <c r="AJ241" s="65"/>
      <c r="AK241" s="66"/>
      <c r="AL241" s="65"/>
      <c r="AM241" s="65"/>
    </row>
    <row r="242" spans="1:39" ht="27" customHeight="1" x14ac:dyDescent="0.25">
      <c r="A242" s="45">
        <v>138</v>
      </c>
      <c r="B242" s="46">
        <v>2018</v>
      </c>
      <c r="C242" s="47" t="s">
        <v>648</v>
      </c>
      <c r="D242" s="77" t="s">
        <v>60</v>
      </c>
      <c r="E242" s="47" t="s">
        <v>61</v>
      </c>
      <c r="F242" s="48" t="s">
        <v>62</v>
      </c>
      <c r="G242" s="68" t="s">
        <v>649</v>
      </c>
      <c r="H242" s="50" t="s">
        <v>64</v>
      </c>
      <c r="I242" s="51">
        <v>19</v>
      </c>
      <c r="J242" s="52" t="str">
        <f>IF(ISERROR(VLOOKUP(I242,#REF!,2,FALSE))," ",VLOOKUP(I242,#REF!,2,FALSE))</f>
        <v xml:space="preserve"> </v>
      </c>
      <c r="K242" s="52" t="str">
        <f>IF(ISERROR(VLOOKUP(I242,#REF!,3,FALSE))," ",VLOOKUP(I242,#REF!,3,FALSE))</f>
        <v xml:space="preserve"> </v>
      </c>
      <c r="L242" s="93" t="s">
        <v>417</v>
      </c>
      <c r="M242" s="45">
        <v>41666818</v>
      </c>
      <c r="N242" s="53" t="s">
        <v>650</v>
      </c>
      <c r="O242" s="54"/>
      <c r="P242" s="55"/>
      <c r="Q242" s="56"/>
      <c r="R242" s="57">
        <v>1</v>
      </c>
      <c r="S242" s="54">
        <v>10125000</v>
      </c>
      <c r="T242" s="58">
        <f t="shared" si="21"/>
        <v>10125000</v>
      </c>
      <c r="U242" s="59">
        <v>7875000</v>
      </c>
      <c r="V242" s="60">
        <v>43690</v>
      </c>
      <c r="W242" s="60">
        <v>43690</v>
      </c>
      <c r="X242" s="60">
        <v>43825</v>
      </c>
      <c r="Y242" s="46">
        <v>135</v>
      </c>
      <c r="Z242" s="46"/>
      <c r="AA242" s="61"/>
      <c r="AB242" s="45"/>
      <c r="AC242" s="45" t="s">
        <v>136</v>
      </c>
      <c r="AD242" s="45"/>
      <c r="AE242" s="45"/>
      <c r="AF242" s="62">
        <f t="shared" si="22"/>
        <v>0.77777777777777779</v>
      </c>
      <c r="AG242" s="63"/>
      <c r="AH242" s="64"/>
      <c r="AI242" s="65"/>
      <c r="AJ242" s="65"/>
      <c r="AK242" s="66"/>
      <c r="AL242" s="65"/>
      <c r="AM242" s="65"/>
    </row>
    <row r="243" spans="1:39" ht="27" customHeight="1" x14ac:dyDescent="0.25">
      <c r="A243" s="45">
        <v>139</v>
      </c>
      <c r="B243" s="46">
        <v>2018</v>
      </c>
      <c r="C243" s="47" t="s">
        <v>651</v>
      </c>
      <c r="D243" s="77" t="s">
        <v>60</v>
      </c>
      <c r="E243" s="47" t="s">
        <v>61</v>
      </c>
      <c r="F243" s="48" t="s">
        <v>62</v>
      </c>
      <c r="G243" s="68" t="s">
        <v>652</v>
      </c>
      <c r="H243" s="50" t="s">
        <v>64</v>
      </c>
      <c r="I243" s="51">
        <v>19</v>
      </c>
      <c r="J243" s="52" t="str">
        <f>IF(ISERROR(VLOOKUP(I243,#REF!,2,FALSE))," ",VLOOKUP(I243,#REF!,2,FALSE))</f>
        <v xml:space="preserve"> </v>
      </c>
      <c r="K243" s="52" t="str">
        <f>IF(ISERROR(VLOOKUP(I243,#REF!,3,FALSE))," ",VLOOKUP(I243,#REF!,3,FALSE))</f>
        <v xml:space="preserve"> </v>
      </c>
      <c r="L243" s="93" t="s">
        <v>417</v>
      </c>
      <c r="M243" s="45">
        <v>1031150653</v>
      </c>
      <c r="N243" s="53" t="s">
        <v>653</v>
      </c>
      <c r="O243" s="54"/>
      <c r="P243" s="55"/>
      <c r="Q243" s="56"/>
      <c r="R243" s="57">
        <v>1</v>
      </c>
      <c r="S243" s="54">
        <v>10125000</v>
      </c>
      <c r="T243" s="58">
        <f t="shared" si="21"/>
        <v>10125000</v>
      </c>
      <c r="U243" s="59">
        <v>7875000</v>
      </c>
      <c r="V243" s="60">
        <v>43690</v>
      </c>
      <c r="W243" s="60">
        <v>43690</v>
      </c>
      <c r="X243" s="60">
        <v>43825</v>
      </c>
      <c r="Y243" s="46">
        <v>135</v>
      </c>
      <c r="Z243" s="46"/>
      <c r="AA243" s="61"/>
      <c r="AB243" s="45"/>
      <c r="AC243" s="45" t="s">
        <v>67</v>
      </c>
      <c r="AD243" s="45"/>
      <c r="AE243" s="45"/>
      <c r="AF243" s="62">
        <f t="shared" si="22"/>
        <v>0.77777777777777779</v>
      </c>
      <c r="AG243" s="63"/>
      <c r="AH243" s="64"/>
      <c r="AI243" s="65"/>
      <c r="AJ243" s="65"/>
      <c r="AK243" s="66"/>
      <c r="AL243" s="65"/>
      <c r="AM243" s="65"/>
    </row>
    <row r="244" spans="1:39" ht="27" customHeight="1" x14ac:dyDescent="0.25">
      <c r="A244" s="45">
        <v>140</v>
      </c>
      <c r="B244" s="46">
        <v>2018</v>
      </c>
      <c r="C244" s="47" t="s">
        <v>654</v>
      </c>
      <c r="D244" s="77" t="s">
        <v>60</v>
      </c>
      <c r="E244" s="47" t="s">
        <v>61</v>
      </c>
      <c r="F244" s="48" t="s">
        <v>62</v>
      </c>
      <c r="G244" s="68" t="s">
        <v>655</v>
      </c>
      <c r="H244" s="50" t="s">
        <v>64</v>
      </c>
      <c r="I244" s="51">
        <v>19</v>
      </c>
      <c r="J244" s="52" t="str">
        <f>IF(ISERROR(VLOOKUP(I244,#REF!,2,FALSE))," ",VLOOKUP(I244,#REF!,2,FALSE))</f>
        <v xml:space="preserve"> </v>
      </c>
      <c r="K244" s="52" t="str">
        <f>IF(ISERROR(VLOOKUP(I244,#REF!,3,FALSE))," ",VLOOKUP(I244,#REF!,3,FALSE))</f>
        <v xml:space="preserve"> </v>
      </c>
      <c r="L244" s="93" t="s">
        <v>417</v>
      </c>
      <c r="M244" s="45">
        <v>79466096</v>
      </c>
      <c r="N244" s="53" t="s">
        <v>656</v>
      </c>
      <c r="O244" s="54"/>
      <c r="P244" s="55"/>
      <c r="Q244" s="56"/>
      <c r="R244" s="57">
        <v>1</v>
      </c>
      <c r="S244" s="54">
        <v>10125000</v>
      </c>
      <c r="T244" s="58">
        <f t="shared" si="21"/>
        <v>10125000</v>
      </c>
      <c r="U244" s="59">
        <v>7875000</v>
      </c>
      <c r="V244" s="60">
        <v>43690</v>
      </c>
      <c r="W244" s="60">
        <v>43690</v>
      </c>
      <c r="X244" s="60">
        <v>43825</v>
      </c>
      <c r="Y244" s="46">
        <v>135</v>
      </c>
      <c r="Z244" s="46"/>
      <c r="AA244" s="61"/>
      <c r="AB244" s="45"/>
      <c r="AC244" s="45" t="s">
        <v>67</v>
      </c>
      <c r="AD244" s="45"/>
      <c r="AE244" s="45"/>
      <c r="AF244" s="62">
        <f t="shared" si="22"/>
        <v>0.77777777777777779</v>
      </c>
      <c r="AG244" s="63"/>
      <c r="AH244" s="64"/>
      <c r="AI244" s="65"/>
      <c r="AJ244" s="65"/>
      <c r="AK244" s="66"/>
      <c r="AL244" s="65"/>
      <c r="AM244" s="65"/>
    </row>
    <row r="245" spans="1:39" ht="27" customHeight="1" x14ac:dyDescent="0.25">
      <c r="A245" s="45">
        <v>141</v>
      </c>
      <c r="B245" s="46">
        <v>2018</v>
      </c>
      <c r="C245" s="47" t="s">
        <v>657</v>
      </c>
      <c r="D245" s="77" t="s">
        <v>60</v>
      </c>
      <c r="E245" s="47" t="s">
        <v>61</v>
      </c>
      <c r="F245" s="48" t="s">
        <v>62</v>
      </c>
      <c r="G245" s="68" t="s">
        <v>658</v>
      </c>
      <c r="H245" s="50" t="s">
        <v>64</v>
      </c>
      <c r="I245" s="51">
        <v>19</v>
      </c>
      <c r="J245" s="52" t="str">
        <f>IF(ISERROR(VLOOKUP(I245,#REF!,2,FALSE))," ",VLOOKUP(I245,#REF!,2,FALSE))</f>
        <v xml:space="preserve"> </v>
      </c>
      <c r="K245" s="52" t="str">
        <f>IF(ISERROR(VLOOKUP(I245,#REF!,3,FALSE))," ",VLOOKUP(I245,#REF!,3,FALSE))</f>
        <v xml:space="preserve"> </v>
      </c>
      <c r="L245" s="93" t="s">
        <v>417</v>
      </c>
      <c r="M245" s="45">
        <v>80208998</v>
      </c>
      <c r="N245" s="93" t="s">
        <v>538</v>
      </c>
      <c r="O245" s="54"/>
      <c r="P245" s="55"/>
      <c r="Q245" s="56"/>
      <c r="R245" s="57">
        <v>1</v>
      </c>
      <c r="S245" s="54">
        <v>10125000</v>
      </c>
      <c r="T245" s="58">
        <f t="shared" si="21"/>
        <v>10125000</v>
      </c>
      <c r="U245" s="59">
        <v>7875000</v>
      </c>
      <c r="V245" s="60">
        <v>43690</v>
      </c>
      <c r="W245" s="60">
        <v>43690</v>
      </c>
      <c r="X245" s="60">
        <v>43826</v>
      </c>
      <c r="Y245" s="46">
        <v>135</v>
      </c>
      <c r="Z245" s="46"/>
      <c r="AA245" s="61"/>
      <c r="AB245" s="45"/>
      <c r="AC245" s="45"/>
      <c r="AD245" s="45" t="s">
        <v>67</v>
      </c>
      <c r="AE245" s="45"/>
      <c r="AF245" s="62">
        <f t="shared" si="22"/>
        <v>0.77777777777777779</v>
      </c>
      <c r="AG245" s="63"/>
      <c r="AH245" s="64"/>
      <c r="AI245" s="65"/>
      <c r="AJ245" s="65"/>
      <c r="AK245" s="66"/>
      <c r="AL245" s="65"/>
      <c r="AM245" s="65"/>
    </row>
    <row r="246" spans="1:39" ht="27" customHeight="1" x14ac:dyDescent="0.25">
      <c r="A246" s="45">
        <v>143</v>
      </c>
      <c r="B246" s="46">
        <v>2018</v>
      </c>
      <c r="C246" s="47" t="s">
        <v>659</v>
      </c>
      <c r="D246" s="77" t="s">
        <v>60</v>
      </c>
      <c r="E246" s="47" t="s">
        <v>61</v>
      </c>
      <c r="F246" s="48" t="s">
        <v>62</v>
      </c>
      <c r="G246" s="68" t="s">
        <v>660</v>
      </c>
      <c r="H246" s="50" t="s">
        <v>64</v>
      </c>
      <c r="I246" s="51">
        <v>19</v>
      </c>
      <c r="J246" s="52" t="str">
        <f>IF(ISERROR(VLOOKUP(I246,#REF!,2,FALSE))," ",VLOOKUP(I246,#REF!,2,FALSE))</f>
        <v xml:space="preserve"> </v>
      </c>
      <c r="K246" s="52" t="str">
        <f>IF(ISERROR(VLOOKUP(I246,#REF!,3,FALSE))," ",VLOOKUP(I246,#REF!,3,FALSE))</f>
        <v xml:space="preserve"> </v>
      </c>
      <c r="L246" s="93" t="s">
        <v>417</v>
      </c>
      <c r="M246" s="45">
        <v>80073032</v>
      </c>
      <c r="N246" s="53" t="s">
        <v>661</v>
      </c>
      <c r="O246" s="54"/>
      <c r="P246" s="55"/>
      <c r="Q246" s="56"/>
      <c r="R246" s="57">
        <v>1</v>
      </c>
      <c r="S246" s="54">
        <v>10125000</v>
      </c>
      <c r="T246" s="58">
        <f t="shared" si="21"/>
        <v>10125000</v>
      </c>
      <c r="U246" s="59">
        <v>7875000</v>
      </c>
      <c r="V246" s="60">
        <v>43690</v>
      </c>
      <c r="W246" s="60">
        <v>43690</v>
      </c>
      <c r="X246" s="60">
        <v>43825</v>
      </c>
      <c r="Y246" s="46">
        <v>135</v>
      </c>
      <c r="Z246" s="46"/>
      <c r="AA246" s="61"/>
      <c r="AB246" s="45"/>
      <c r="AC246" s="45" t="s">
        <v>136</v>
      </c>
      <c r="AD246" s="45"/>
      <c r="AE246" s="45"/>
      <c r="AF246" s="62">
        <f t="shared" si="22"/>
        <v>0.77777777777777779</v>
      </c>
      <c r="AG246" s="63"/>
      <c r="AH246" s="64"/>
      <c r="AI246" s="65"/>
      <c r="AJ246" s="65"/>
      <c r="AK246" s="66"/>
      <c r="AL246" s="65"/>
      <c r="AM246" s="65"/>
    </row>
    <row r="247" spans="1:39" ht="27" customHeight="1" x14ac:dyDescent="0.25">
      <c r="A247" s="95">
        <v>144</v>
      </c>
      <c r="B247" s="96">
        <v>2018</v>
      </c>
      <c r="C247" s="68" t="s">
        <v>662</v>
      </c>
      <c r="D247" s="68" t="s">
        <v>60</v>
      </c>
      <c r="E247" s="68" t="s">
        <v>61</v>
      </c>
      <c r="F247" s="68" t="s">
        <v>62</v>
      </c>
      <c r="G247" s="68" t="s">
        <v>663</v>
      </c>
      <c r="H247" s="109" t="s">
        <v>64</v>
      </c>
      <c r="I247" s="97">
        <v>19</v>
      </c>
      <c r="J247" s="68" t="s">
        <v>415</v>
      </c>
      <c r="K247" s="68" t="s">
        <v>416</v>
      </c>
      <c r="L247" s="68" t="s">
        <v>417</v>
      </c>
      <c r="M247" s="98">
        <v>1022950567</v>
      </c>
      <c r="N247" s="68" t="s">
        <v>664</v>
      </c>
      <c r="O247" s="68"/>
      <c r="P247" s="68"/>
      <c r="Q247" s="68"/>
      <c r="R247" s="68">
        <v>1</v>
      </c>
      <c r="S247" s="102">
        <v>10125000</v>
      </c>
      <c r="T247" s="58">
        <v>10125000</v>
      </c>
      <c r="U247" s="102">
        <v>7875000</v>
      </c>
      <c r="V247" s="60">
        <v>43690</v>
      </c>
      <c r="W247" s="60">
        <v>43690</v>
      </c>
      <c r="X247" s="60">
        <v>43825</v>
      </c>
      <c r="Y247" s="46">
        <v>135</v>
      </c>
      <c r="Z247" s="68"/>
      <c r="AA247" s="68"/>
      <c r="AB247" s="68"/>
      <c r="AC247" s="95" t="s">
        <v>67</v>
      </c>
      <c r="AD247" s="68"/>
      <c r="AE247" s="68"/>
      <c r="AF247" s="62">
        <v>0.77777777777777779</v>
      </c>
    </row>
    <row r="248" spans="1:39" ht="27" customHeight="1" x14ac:dyDescent="0.25">
      <c r="A248" s="45">
        <v>145</v>
      </c>
      <c r="B248" s="46">
        <v>2018</v>
      </c>
      <c r="C248" s="47" t="s">
        <v>665</v>
      </c>
      <c r="D248" s="77" t="s">
        <v>60</v>
      </c>
      <c r="E248" s="47" t="s">
        <v>61</v>
      </c>
      <c r="F248" s="48" t="s">
        <v>62</v>
      </c>
      <c r="G248" s="68" t="s">
        <v>666</v>
      </c>
      <c r="H248" s="50" t="s">
        <v>64</v>
      </c>
      <c r="I248" s="51">
        <v>19</v>
      </c>
      <c r="J248" s="52" t="str">
        <f>IF(ISERROR(VLOOKUP(I248,#REF!,2,FALSE))," ",VLOOKUP(I248,#REF!,2,FALSE))</f>
        <v xml:space="preserve"> </v>
      </c>
      <c r="K248" s="52" t="str">
        <f>IF(ISERROR(VLOOKUP(I248,#REF!,3,FALSE))," ",VLOOKUP(I248,#REF!,3,FALSE))</f>
        <v xml:space="preserve"> </v>
      </c>
      <c r="L248" s="93" t="s">
        <v>417</v>
      </c>
      <c r="M248" s="45">
        <v>52203584</v>
      </c>
      <c r="N248" s="53" t="s">
        <v>667</v>
      </c>
      <c r="O248" s="54"/>
      <c r="P248" s="55"/>
      <c r="Q248" s="56"/>
      <c r="R248" s="57">
        <v>1</v>
      </c>
      <c r="S248" s="54">
        <v>10125000</v>
      </c>
      <c r="T248" s="58">
        <f t="shared" ref="T248:T253" si="23">+O248+Q248+S248</f>
        <v>10125000</v>
      </c>
      <c r="U248" s="59">
        <v>7875000</v>
      </c>
      <c r="V248" s="60">
        <v>43690</v>
      </c>
      <c r="W248" s="60">
        <v>43690</v>
      </c>
      <c r="X248" s="60">
        <v>43825</v>
      </c>
      <c r="Y248" s="46">
        <v>135</v>
      </c>
      <c r="Z248" s="46"/>
      <c r="AA248" s="61"/>
      <c r="AB248" s="45"/>
      <c r="AC248" s="45" t="s">
        <v>67</v>
      </c>
      <c r="AD248" s="45"/>
      <c r="AE248" s="45"/>
      <c r="AF248" s="62">
        <f t="shared" ref="AF248:AF253" si="24">IF(ISERROR(U248/T248),"-",(U248/T248))</f>
        <v>0.77777777777777779</v>
      </c>
      <c r="AG248" s="63"/>
      <c r="AH248" s="64"/>
      <c r="AI248" s="65"/>
      <c r="AJ248" s="65"/>
      <c r="AK248" s="66"/>
      <c r="AL248" s="65"/>
      <c r="AM248" s="65"/>
    </row>
    <row r="249" spans="1:39" ht="27" customHeight="1" x14ac:dyDescent="0.25">
      <c r="A249" s="45">
        <v>146</v>
      </c>
      <c r="B249" s="46">
        <v>2018</v>
      </c>
      <c r="C249" s="47" t="s">
        <v>668</v>
      </c>
      <c r="D249" s="77" t="s">
        <v>60</v>
      </c>
      <c r="E249" s="47" t="s">
        <v>61</v>
      </c>
      <c r="F249" s="48" t="s">
        <v>62</v>
      </c>
      <c r="G249" s="68" t="s">
        <v>669</v>
      </c>
      <c r="H249" s="50" t="s">
        <v>64</v>
      </c>
      <c r="I249" s="51">
        <v>19</v>
      </c>
      <c r="J249" s="52" t="str">
        <f>IF(ISERROR(VLOOKUP(I249,#REF!,2,FALSE))," ",VLOOKUP(I249,#REF!,2,FALSE))</f>
        <v xml:space="preserve"> </v>
      </c>
      <c r="K249" s="52" t="str">
        <f>IF(ISERROR(VLOOKUP(I249,#REF!,3,FALSE))," ",VLOOKUP(I249,#REF!,3,FALSE))</f>
        <v xml:space="preserve"> </v>
      </c>
      <c r="L249" s="93" t="s">
        <v>417</v>
      </c>
      <c r="M249" s="45">
        <v>60260986</v>
      </c>
      <c r="N249" s="53" t="s">
        <v>670</v>
      </c>
      <c r="O249" s="54"/>
      <c r="P249" s="55"/>
      <c r="Q249" s="56"/>
      <c r="R249" s="57">
        <v>1</v>
      </c>
      <c r="S249" s="54">
        <v>10125000</v>
      </c>
      <c r="T249" s="58">
        <f t="shared" si="23"/>
        <v>10125000</v>
      </c>
      <c r="U249" s="59">
        <v>7875000</v>
      </c>
      <c r="V249" s="60">
        <v>43690</v>
      </c>
      <c r="W249" s="60">
        <v>43690</v>
      </c>
      <c r="X249" s="60">
        <v>43825</v>
      </c>
      <c r="Y249" s="46">
        <v>135</v>
      </c>
      <c r="Z249" s="46"/>
      <c r="AA249" s="61"/>
      <c r="AB249" s="45"/>
      <c r="AC249" s="45" t="s">
        <v>136</v>
      </c>
      <c r="AD249" s="45"/>
      <c r="AE249" s="45"/>
      <c r="AF249" s="62">
        <f t="shared" si="24"/>
        <v>0.77777777777777779</v>
      </c>
      <c r="AG249" s="63"/>
      <c r="AH249" s="64"/>
      <c r="AI249" s="65"/>
      <c r="AJ249" s="65"/>
      <c r="AK249" s="66"/>
      <c r="AL249" s="65"/>
      <c r="AM249" s="65"/>
    </row>
    <row r="250" spans="1:39" ht="27" customHeight="1" x14ac:dyDescent="0.25">
      <c r="A250" s="45">
        <v>147</v>
      </c>
      <c r="B250" s="46">
        <v>2018</v>
      </c>
      <c r="C250" s="47" t="s">
        <v>671</v>
      </c>
      <c r="D250" s="77" t="s">
        <v>60</v>
      </c>
      <c r="E250" s="47" t="s">
        <v>61</v>
      </c>
      <c r="F250" s="48" t="s">
        <v>62</v>
      </c>
      <c r="G250" s="68" t="s">
        <v>672</v>
      </c>
      <c r="H250" s="50" t="s">
        <v>64</v>
      </c>
      <c r="I250" s="51">
        <v>19</v>
      </c>
      <c r="J250" s="52" t="str">
        <f>IF(ISERROR(VLOOKUP(I250,#REF!,2,FALSE))," ",VLOOKUP(I250,#REF!,2,FALSE))</f>
        <v xml:space="preserve"> </v>
      </c>
      <c r="K250" s="52" t="str">
        <f>IF(ISERROR(VLOOKUP(I250,#REF!,3,FALSE))," ",VLOOKUP(I250,#REF!,3,FALSE))</f>
        <v xml:space="preserve"> </v>
      </c>
      <c r="L250" s="93" t="s">
        <v>417</v>
      </c>
      <c r="M250" s="45">
        <v>1010173339</v>
      </c>
      <c r="N250" s="53" t="s">
        <v>673</v>
      </c>
      <c r="O250" s="54"/>
      <c r="P250" s="55"/>
      <c r="Q250" s="56"/>
      <c r="R250" s="57">
        <v>1</v>
      </c>
      <c r="S250" s="54">
        <v>10125000</v>
      </c>
      <c r="T250" s="58">
        <f t="shared" si="23"/>
        <v>10125000</v>
      </c>
      <c r="U250" s="59">
        <v>7875000</v>
      </c>
      <c r="V250" s="60">
        <v>43690</v>
      </c>
      <c r="W250" s="60">
        <v>43690</v>
      </c>
      <c r="X250" s="60">
        <v>43825</v>
      </c>
      <c r="Y250" s="46">
        <v>135</v>
      </c>
      <c r="Z250" s="46"/>
      <c r="AA250" s="61"/>
      <c r="AB250" s="45"/>
      <c r="AC250" s="45" t="s">
        <v>67</v>
      </c>
      <c r="AD250" s="45"/>
      <c r="AE250" s="45"/>
      <c r="AF250" s="62">
        <f t="shared" si="24"/>
        <v>0.77777777777777779</v>
      </c>
      <c r="AG250" s="63"/>
      <c r="AH250" s="64"/>
      <c r="AI250" s="65"/>
      <c r="AJ250" s="65"/>
      <c r="AK250" s="66"/>
      <c r="AL250" s="65"/>
      <c r="AM250" s="65"/>
    </row>
    <row r="251" spans="1:39" ht="27" customHeight="1" x14ac:dyDescent="0.25">
      <c r="A251" s="45">
        <v>148</v>
      </c>
      <c r="B251" s="46">
        <v>2018</v>
      </c>
      <c r="C251" s="47" t="s">
        <v>674</v>
      </c>
      <c r="D251" s="77" t="s">
        <v>60</v>
      </c>
      <c r="E251" s="47" t="s">
        <v>61</v>
      </c>
      <c r="F251" s="48" t="s">
        <v>62</v>
      </c>
      <c r="G251" s="68" t="s">
        <v>675</v>
      </c>
      <c r="H251" s="50" t="s">
        <v>64</v>
      </c>
      <c r="I251" s="51">
        <v>19</v>
      </c>
      <c r="J251" s="52" t="str">
        <f>IF(ISERROR(VLOOKUP(I251,#REF!,2,FALSE))," ",VLOOKUP(I251,#REF!,2,FALSE))</f>
        <v xml:space="preserve"> </v>
      </c>
      <c r="K251" s="52" t="str">
        <f>IF(ISERROR(VLOOKUP(I251,#REF!,3,FALSE))," ",VLOOKUP(I251,#REF!,3,FALSE))</f>
        <v xml:space="preserve"> </v>
      </c>
      <c r="L251" s="93" t="s">
        <v>417</v>
      </c>
      <c r="M251" s="45">
        <v>79657268</v>
      </c>
      <c r="N251" s="53" t="s">
        <v>676</v>
      </c>
      <c r="O251" s="54"/>
      <c r="P251" s="55"/>
      <c r="Q251" s="56"/>
      <c r="R251" s="57">
        <v>1</v>
      </c>
      <c r="S251" s="54">
        <v>10125000</v>
      </c>
      <c r="T251" s="58">
        <f t="shared" si="23"/>
        <v>10125000</v>
      </c>
      <c r="U251" s="59">
        <v>7875000</v>
      </c>
      <c r="V251" s="60">
        <v>43690</v>
      </c>
      <c r="W251" s="60">
        <v>43690</v>
      </c>
      <c r="X251" s="60">
        <v>43825</v>
      </c>
      <c r="Y251" s="46">
        <v>135</v>
      </c>
      <c r="Z251" s="46"/>
      <c r="AA251" s="61"/>
      <c r="AB251" s="45"/>
      <c r="AC251" s="45" t="s">
        <v>67</v>
      </c>
      <c r="AD251" s="45"/>
      <c r="AE251" s="45"/>
      <c r="AF251" s="62">
        <f t="shared" si="24"/>
        <v>0.77777777777777779</v>
      </c>
      <c r="AG251" s="63"/>
      <c r="AH251" s="64"/>
      <c r="AI251" s="65"/>
      <c r="AJ251" s="65"/>
      <c r="AK251" s="66"/>
      <c r="AL251" s="65"/>
      <c r="AM251" s="65"/>
    </row>
    <row r="252" spans="1:39" ht="27" customHeight="1" x14ac:dyDescent="0.25">
      <c r="A252" s="45">
        <v>149</v>
      </c>
      <c r="B252" s="46">
        <v>2018</v>
      </c>
      <c r="C252" s="47" t="s">
        <v>677</v>
      </c>
      <c r="D252" s="77" t="s">
        <v>60</v>
      </c>
      <c r="E252" s="47" t="s">
        <v>61</v>
      </c>
      <c r="F252" s="48" t="s">
        <v>62</v>
      </c>
      <c r="G252" s="68" t="s">
        <v>678</v>
      </c>
      <c r="H252" s="50" t="s">
        <v>64</v>
      </c>
      <c r="I252" s="51">
        <v>19</v>
      </c>
      <c r="J252" s="52" t="str">
        <f>IF(ISERROR(VLOOKUP(I252,#REF!,2,FALSE))," ",VLOOKUP(I252,#REF!,2,FALSE))</f>
        <v xml:space="preserve"> </v>
      </c>
      <c r="K252" s="52" t="str">
        <f>IF(ISERROR(VLOOKUP(I252,#REF!,3,FALSE))," ",VLOOKUP(I252,#REF!,3,FALSE))</f>
        <v xml:space="preserve"> </v>
      </c>
      <c r="L252" s="93" t="s">
        <v>417</v>
      </c>
      <c r="M252" s="45">
        <v>52978440</v>
      </c>
      <c r="N252" s="53" t="s">
        <v>679</v>
      </c>
      <c r="O252" s="54"/>
      <c r="P252" s="55"/>
      <c r="Q252" s="56"/>
      <c r="R252" s="57">
        <v>1</v>
      </c>
      <c r="S252" s="54">
        <v>10125000</v>
      </c>
      <c r="T252" s="58">
        <f t="shared" si="23"/>
        <v>10125000</v>
      </c>
      <c r="U252" s="59">
        <v>7875000</v>
      </c>
      <c r="V252" s="60">
        <v>43690</v>
      </c>
      <c r="W252" s="60">
        <v>43690</v>
      </c>
      <c r="X252" s="60">
        <v>43825</v>
      </c>
      <c r="Y252" s="46">
        <v>135</v>
      </c>
      <c r="Z252" s="46"/>
      <c r="AA252" s="61"/>
      <c r="AB252" s="45"/>
      <c r="AC252" s="45" t="s">
        <v>136</v>
      </c>
      <c r="AD252" s="45"/>
      <c r="AE252" s="45"/>
      <c r="AF252" s="62">
        <f t="shared" si="24"/>
        <v>0.77777777777777779</v>
      </c>
      <c r="AG252" s="63"/>
      <c r="AH252" s="64"/>
      <c r="AI252" s="65"/>
      <c r="AJ252" s="65"/>
      <c r="AK252" s="66"/>
      <c r="AL252" s="65"/>
      <c r="AM252" s="65"/>
    </row>
    <row r="253" spans="1:39" ht="27" customHeight="1" x14ac:dyDescent="0.25">
      <c r="A253" s="45">
        <v>149</v>
      </c>
      <c r="B253" s="46">
        <v>2018</v>
      </c>
      <c r="C253" s="47" t="s">
        <v>677</v>
      </c>
      <c r="D253" s="77" t="s">
        <v>60</v>
      </c>
      <c r="E253" s="47" t="s">
        <v>61</v>
      </c>
      <c r="F253" s="48" t="s">
        <v>62</v>
      </c>
      <c r="G253" s="67" t="s">
        <v>680</v>
      </c>
      <c r="H253" s="50" t="s">
        <v>64</v>
      </c>
      <c r="I253" s="51">
        <v>19</v>
      </c>
      <c r="J253" s="52" t="str">
        <f>IF(ISERROR(VLOOKUP(I253,#REF!,2,FALSE))," ",VLOOKUP(I253,#REF!,2,FALSE))</f>
        <v xml:space="preserve"> </v>
      </c>
      <c r="K253" s="52" t="str">
        <f>IF(ISERROR(VLOOKUP(I253,#REF!,3,FALSE))," ",VLOOKUP(I253,#REF!,3,FALSE))</f>
        <v xml:space="preserve"> </v>
      </c>
      <c r="L253" s="71" t="s">
        <v>417</v>
      </c>
      <c r="M253" s="45">
        <v>19157326</v>
      </c>
      <c r="N253" s="53" t="s">
        <v>681</v>
      </c>
      <c r="O253" s="54"/>
      <c r="P253" s="55"/>
      <c r="Q253" s="56"/>
      <c r="R253" s="57">
        <v>1</v>
      </c>
      <c r="S253" s="54">
        <v>10125000</v>
      </c>
      <c r="T253" s="58">
        <f t="shared" si="23"/>
        <v>10125000</v>
      </c>
      <c r="U253" s="59">
        <v>7875000</v>
      </c>
      <c r="V253" s="60">
        <v>43690</v>
      </c>
      <c r="W253" s="60">
        <v>43690</v>
      </c>
      <c r="X253" s="60">
        <v>43825</v>
      </c>
      <c r="Y253" s="46">
        <v>135</v>
      </c>
      <c r="Z253" s="46"/>
      <c r="AA253" s="61"/>
      <c r="AB253" s="45"/>
      <c r="AC253" s="45" t="s">
        <v>67</v>
      </c>
      <c r="AD253" s="45"/>
      <c r="AE253" s="45"/>
      <c r="AF253" s="62">
        <f t="shared" si="24"/>
        <v>0.77777777777777779</v>
      </c>
      <c r="AG253" s="63"/>
      <c r="AH253" s="64"/>
      <c r="AI253" s="65"/>
      <c r="AJ253" s="65"/>
      <c r="AK253" s="66"/>
      <c r="AL253" s="65"/>
      <c r="AM253" s="65"/>
    </row>
    <row r="254" spans="1:39" ht="27" customHeight="1" x14ac:dyDescent="0.25">
      <c r="A254" s="95">
        <v>151</v>
      </c>
      <c r="B254" s="96">
        <v>2018</v>
      </c>
      <c r="C254" s="68" t="s">
        <v>682</v>
      </c>
      <c r="D254" s="68" t="s">
        <v>60</v>
      </c>
      <c r="E254" s="68" t="s">
        <v>61</v>
      </c>
      <c r="F254" s="68" t="s">
        <v>62</v>
      </c>
      <c r="G254" s="68" t="s">
        <v>683</v>
      </c>
      <c r="H254" s="68" t="s">
        <v>64</v>
      </c>
      <c r="I254" s="97">
        <v>19</v>
      </c>
      <c r="J254" s="68" t="s">
        <v>415</v>
      </c>
      <c r="K254" s="68" t="s">
        <v>416</v>
      </c>
      <c r="L254" s="68" t="s">
        <v>417</v>
      </c>
      <c r="M254" s="98" t="s">
        <v>684</v>
      </c>
      <c r="N254" s="68" t="s">
        <v>559</v>
      </c>
      <c r="O254" s="68"/>
      <c r="P254" s="68"/>
      <c r="Q254" s="68"/>
      <c r="R254" s="68">
        <v>1</v>
      </c>
      <c r="S254" s="102">
        <v>10125000</v>
      </c>
      <c r="T254" s="58">
        <v>10125000</v>
      </c>
      <c r="U254" s="102">
        <v>7350000</v>
      </c>
      <c r="V254" s="60">
        <v>43690</v>
      </c>
      <c r="W254" s="60">
        <v>43690</v>
      </c>
      <c r="X254" s="60">
        <v>43825</v>
      </c>
      <c r="Y254" s="96">
        <v>135</v>
      </c>
      <c r="Z254" s="68"/>
      <c r="AA254" s="68"/>
      <c r="AB254" s="68"/>
      <c r="AC254" s="99" t="s">
        <v>136</v>
      </c>
      <c r="AD254" s="68"/>
      <c r="AE254" s="68"/>
      <c r="AF254" s="100">
        <v>0.78</v>
      </c>
    </row>
    <row r="255" spans="1:39" ht="27" customHeight="1" x14ac:dyDescent="0.25">
      <c r="A255" s="95">
        <v>169</v>
      </c>
      <c r="B255" s="96">
        <v>2018</v>
      </c>
      <c r="C255" s="68" t="s">
        <v>685</v>
      </c>
      <c r="D255" s="68" t="s">
        <v>60</v>
      </c>
      <c r="E255" s="68" t="s">
        <v>61</v>
      </c>
      <c r="F255" s="68" t="s">
        <v>62</v>
      </c>
      <c r="G255" s="68" t="s">
        <v>686</v>
      </c>
      <c r="H255" s="109" t="s">
        <v>64</v>
      </c>
      <c r="I255" s="97">
        <v>19</v>
      </c>
      <c r="J255" s="68" t="s">
        <v>415</v>
      </c>
      <c r="K255" s="68" t="s">
        <v>416</v>
      </c>
      <c r="L255" s="68" t="s">
        <v>417</v>
      </c>
      <c r="M255" s="98">
        <v>17990466</v>
      </c>
      <c r="N255" s="68" t="s">
        <v>687</v>
      </c>
      <c r="O255" s="68"/>
      <c r="P255" s="68"/>
      <c r="Q255" s="68"/>
      <c r="R255" s="57">
        <v>1</v>
      </c>
      <c r="S255" s="102">
        <v>10125000</v>
      </c>
      <c r="T255" s="58">
        <v>10125000</v>
      </c>
      <c r="U255" s="102">
        <v>6750000</v>
      </c>
      <c r="V255" s="60">
        <v>43690</v>
      </c>
      <c r="W255" s="60">
        <v>43690</v>
      </c>
      <c r="X255" s="60">
        <v>43825</v>
      </c>
      <c r="Y255" s="96">
        <v>135</v>
      </c>
      <c r="Z255" s="68"/>
      <c r="AA255" s="68"/>
      <c r="AB255" s="68"/>
      <c r="AC255" s="95" t="s">
        <v>67</v>
      </c>
      <c r="AD255" s="68"/>
      <c r="AE255" s="68"/>
      <c r="AF255" s="100">
        <v>0.78</v>
      </c>
    </row>
    <row r="256" spans="1:39" ht="27" customHeight="1" x14ac:dyDescent="0.25">
      <c r="A256" s="45">
        <v>177</v>
      </c>
      <c r="B256" s="46">
        <v>2018</v>
      </c>
      <c r="C256" s="110" t="s">
        <v>688</v>
      </c>
      <c r="D256" s="77" t="s">
        <v>60</v>
      </c>
      <c r="E256" s="47" t="s">
        <v>473</v>
      </c>
      <c r="F256" s="48" t="s">
        <v>373</v>
      </c>
      <c r="G256" s="68" t="s">
        <v>689</v>
      </c>
      <c r="H256" s="50" t="s">
        <v>64</v>
      </c>
      <c r="I256" s="51">
        <v>45</v>
      </c>
      <c r="J256" s="52" t="str">
        <f>IF(ISERROR(VLOOKUP(I256,#REF!,2,FALSE))," ",VLOOKUP(I256,#REF!,2,FALSE))</f>
        <v xml:space="preserve"> </v>
      </c>
      <c r="K256" s="52" t="str">
        <f>IF(ISERROR(VLOOKUP(I256,#REF!,3,FALSE))," ",VLOOKUP(I256,#REF!,3,FALSE))</f>
        <v xml:space="preserve"> </v>
      </c>
      <c r="L256" s="111" t="s">
        <v>690</v>
      </c>
      <c r="M256" s="112">
        <v>901239465</v>
      </c>
      <c r="N256" s="53" t="s">
        <v>691</v>
      </c>
      <c r="O256" s="54"/>
      <c r="P256" s="55"/>
      <c r="Q256" s="56"/>
      <c r="R256" s="57">
        <v>1</v>
      </c>
      <c r="S256" s="54">
        <v>154548000</v>
      </c>
      <c r="T256" s="58">
        <f>+O256+Q256+S256</f>
        <v>154548000</v>
      </c>
      <c r="U256" s="59">
        <v>138984284</v>
      </c>
      <c r="V256" s="60">
        <v>43700</v>
      </c>
      <c r="W256" s="60">
        <v>43700</v>
      </c>
      <c r="X256" s="60">
        <v>43821</v>
      </c>
      <c r="Y256" s="46">
        <v>120</v>
      </c>
      <c r="Z256" s="46"/>
      <c r="AA256" s="61"/>
      <c r="AB256" s="45"/>
      <c r="AC256" s="45"/>
      <c r="AD256" s="45" t="s">
        <v>67</v>
      </c>
      <c r="AE256" s="45"/>
      <c r="AF256" s="62">
        <f>IF(ISERROR(U256/T256),"-",(U256/T256))</f>
        <v>0.8992952610192303</v>
      </c>
      <c r="AG256" s="63"/>
      <c r="AH256" s="64"/>
      <c r="AI256" s="65"/>
      <c r="AJ256" s="65"/>
      <c r="AK256" s="66"/>
      <c r="AL256" s="65"/>
      <c r="AM256" s="65"/>
    </row>
    <row r="257" spans="1:39" ht="27" customHeight="1" x14ac:dyDescent="0.25">
      <c r="A257" s="45">
        <v>2019</v>
      </c>
      <c r="B257" s="46">
        <v>2019</v>
      </c>
      <c r="C257" s="47" t="s">
        <v>465</v>
      </c>
      <c r="D257" s="77" t="s">
        <v>372</v>
      </c>
      <c r="E257" s="47"/>
      <c r="F257" s="48" t="s">
        <v>373</v>
      </c>
      <c r="G257" s="78" t="s">
        <v>625</v>
      </c>
      <c r="H257" s="50" t="s">
        <v>375</v>
      </c>
      <c r="I257" s="51" t="s">
        <v>373</v>
      </c>
      <c r="J257" s="52"/>
      <c r="K257" s="52"/>
      <c r="L257" s="78" t="s">
        <v>692</v>
      </c>
      <c r="M257" s="45"/>
      <c r="N257" s="53" t="s">
        <v>693</v>
      </c>
      <c r="O257" s="54">
        <v>9000000</v>
      </c>
      <c r="P257" s="55"/>
      <c r="Q257" s="56"/>
      <c r="R257" s="57"/>
      <c r="S257" s="54"/>
      <c r="T257" s="58">
        <v>9000000</v>
      </c>
      <c r="U257" s="59">
        <v>2585860</v>
      </c>
      <c r="V257" s="60"/>
      <c r="W257" s="60"/>
      <c r="X257" s="60"/>
      <c r="Y257" s="46"/>
      <c r="Z257" s="46"/>
      <c r="AA257" s="61"/>
      <c r="AB257" s="45"/>
      <c r="AC257" s="45" t="s">
        <v>136</v>
      </c>
      <c r="AD257" s="45"/>
      <c r="AE257" s="45"/>
      <c r="AF257" s="62"/>
      <c r="AG257" s="63"/>
      <c r="AH257" s="64"/>
      <c r="AI257" s="65"/>
      <c r="AJ257" s="65"/>
      <c r="AK257" s="66"/>
      <c r="AL257" s="65"/>
      <c r="AM257" s="65"/>
    </row>
    <row r="258" spans="1:39" ht="27" customHeight="1" x14ac:dyDescent="0.25">
      <c r="A258" s="95">
        <v>2</v>
      </c>
      <c r="B258" s="96">
        <v>2018</v>
      </c>
      <c r="C258" s="68" t="s">
        <v>694</v>
      </c>
      <c r="D258" s="68" t="s">
        <v>60</v>
      </c>
      <c r="E258" s="68" t="s">
        <v>61</v>
      </c>
      <c r="F258" s="68" t="s">
        <v>62</v>
      </c>
      <c r="G258" s="78" t="s">
        <v>695</v>
      </c>
      <c r="H258" s="68" t="s">
        <v>64</v>
      </c>
      <c r="I258" s="97">
        <v>45</v>
      </c>
      <c r="J258" s="68" t="s">
        <v>105</v>
      </c>
      <c r="K258" s="68" t="s">
        <v>106</v>
      </c>
      <c r="L258" s="78" t="s">
        <v>65</v>
      </c>
      <c r="M258" s="113">
        <v>1019015104</v>
      </c>
      <c r="N258" s="53" t="s">
        <v>696</v>
      </c>
      <c r="O258" s="68"/>
      <c r="P258" s="68"/>
      <c r="Q258" s="68"/>
      <c r="R258" s="68">
        <v>1</v>
      </c>
      <c r="S258" s="54">
        <v>3000000</v>
      </c>
      <c r="T258" s="58">
        <v>3000000</v>
      </c>
      <c r="U258" s="59">
        <v>3000000</v>
      </c>
      <c r="V258" s="114">
        <v>43476</v>
      </c>
      <c r="W258" s="114">
        <v>43480</v>
      </c>
      <c r="X258" s="114">
        <v>43495</v>
      </c>
      <c r="Y258" s="96"/>
      <c r="Z258" s="46">
        <v>15</v>
      </c>
      <c r="AA258" s="68"/>
      <c r="AB258" s="68"/>
      <c r="AC258" s="68"/>
      <c r="AD258" s="68" t="s">
        <v>67</v>
      </c>
      <c r="AE258" s="68"/>
      <c r="AF258" s="62">
        <v>1</v>
      </c>
    </row>
    <row r="259" spans="1:39" ht="27" customHeight="1" x14ac:dyDescent="0.25">
      <c r="A259" s="45"/>
      <c r="B259" s="46"/>
      <c r="C259" s="47"/>
      <c r="D259" s="47"/>
      <c r="E259" s="47"/>
      <c r="F259" s="48"/>
      <c r="G259" s="49"/>
      <c r="H259" s="50"/>
      <c r="I259" s="51"/>
      <c r="J259" s="52"/>
      <c r="K259" s="52"/>
      <c r="L259" s="93"/>
      <c r="M259" s="112"/>
      <c r="N259" s="53"/>
      <c r="O259" s="54"/>
      <c r="P259" s="55"/>
      <c r="Q259" s="56"/>
      <c r="R259" s="57"/>
      <c r="S259" s="54"/>
      <c r="T259" s="58"/>
      <c r="U259" s="59"/>
      <c r="V259" s="60"/>
      <c r="W259" s="60"/>
      <c r="X259" s="60"/>
      <c r="Y259" s="46"/>
      <c r="Z259" s="46"/>
      <c r="AA259" s="61"/>
      <c r="AB259" s="45"/>
      <c r="AC259" s="45"/>
      <c r="AD259" s="45"/>
      <c r="AE259" s="45"/>
      <c r="AF259" s="62"/>
      <c r="AG259" s="63"/>
      <c r="AH259" s="64"/>
      <c r="AI259" s="65"/>
      <c r="AJ259" s="65"/>
      <c r="AK259" s="66"/>
      <c r="AL259" s="65"/>
      <c r="AM259" s="65"/>
    </row>
    <row r="260" spans="1:39" ht="27" customHeight="1" x14ac:dyDescent="0.25">
      <c r="A260" s="45"/>
      <c r="B260" s="46"/>
      <c r="C260" s="47"/>
      <c r="D260" s="77"/>
      <c r="E260" s="47"/>
      <c r="F260" s="48"/>
      <c r="G260" s="49"/>
      <c r="H260" s="50"/>
      <c r="I260" s="51"/>
      <c r="J260" s="52"/>
      <c r="K260" s="52"/>
      <c r="L260" s="93"/>
      <c r="M260" s="45"/>
      <c r="N260" s="53"/>
      <c r="O260" s="54"/>
      <c r="P260" s="55"/>
      <c r="Q260" s="56"/>
      <c r="R260" s="57"/>
      <c r="S260" s="54"/>
      <c r="T260" s="58"/>
      <c r="U260" s="59"/>
      <c r="V260" s="115"/>
      <c r="W260" s="60"/>
      <c r="X260" s="60"/>
      <c r="Y260" s="46"/>
      <c r="Z260" s="46"/>
      <c r="AA260" s="61"/>
      <c r="AB260" s="45"/>
      <c r="AC260" s="45"/>
      <c r="AD260" s="45"/>
      <c r="AE260" s="45"/>
      <c r="AF260" s="62"/>
      <c r="AG260" s="63"/>
      <c r="AH260" s="64"/>
      <c r="AI260" s="65"/>
      <c r="AJ260" s="65"/>
      <c r="AK260" s="66"/>
      <c r="AL260" s="65"/>
      <c r="AM260" s="65"/>
    </row>
    <row r="261" spans="1:39" ht="27" customHeight="1" x14ac:dyDescent="0.25">
      <c r="A261" s="45"/>
      <c r="B261" s="46"/>
      <c r="C261" s="47"/>
      <c r="D261" s="77"/>
      <c r="E261" s="47"/>
      <c r="F261" s="48"/>
      <c r="G261" s="49"/>
      <c r="H261" s="50"/>
      <c r="I261" s="51"/>
      <c r="J261" s="52"/>
      <c r="K261" s="52"/>
      <c r="L261" s="116"/>
      <c r="M261" s="45"/>
      <c r="N261" s="53"/>
      <c r="O261" s="54"/>
      <c r="P261" s="55"/>
      <c r="Q261" s="56"/>
      <c r="R261" s="57"/>
      <c r="S261" s="54"/>
      <c r="T261" s="58"/>
      <c r="U261" s="59"/>
      <c r="V261" s="60"/>
      <c r="W261" s="60"/>
      <c r="X261" s="60"/>
      <c r="Y261" s="46"/>
      <c r="Z261" s="46"/>
      <c r="AA261" s="61"/>
      <c r="AB261" s="45"/>
      <c r="AC261" s="45"/>
      <c r="AD261" s="45"/>
      <c r="AE261" s="45"/>
      <c r="AF261" s="62"/>
      <c r="AG261" s="63"/>
      <c r="AH261" s="64"/>
      <c r="AI261" s="65"/>
      <c r="AJ261" s="65"/>
      <c r="AK261" s="66"/>
      <c r="AL261" s="65"/>
      <c r="AM261" s="65"/>
    </row>
    <row r="262" spans="1:39" ht="27" customHeight="1" x14ac:dyDescent="0.25">
      <c r="A262" s="45"/>
      <c r="B262" s="46"/>
      <c r="C262" s="47"/>
      <c r="D262" s="49"/>
      <c r="E262" s="47"/>
      <c r="F262" s="48"/>
      <c r="G262" s="67"/>
      <c r="H262" s="50"/>
      <c r="I262" s="51"/>
      <c r="J262" s="52"/>
      <c r="K262" s="52"/>
      <c r="L262" s="93"/>
      <c r="M262" s="45"/>
      <c r="N262" s="87"/>
      <c r="O262" s="54"/>
      <c r="P262" s="55"/>
      <c r="Q262" s="56"/>
      <c r="R262" s="57"/>
      <c r="S262" s="54"/>
      <c r="T262" s="58"/>
      <c r="U262" s="59"/>
      <c r="V262" s="60"/>
      <c r="W262" s="60"/>
      <c r="X262" s="60"/>
      <c r="Y262" s="46"/>
      <c r="Z262" s="46"/>
      <c r="AA262" s="61"/>
      <c r="AB262" s="45"/>
      <c r="AC262" s="45"/>
      <c r="AD262" s="45"/>
      <c r="AE262" s="45"/>
      <c r="AF262" s="62"/>
      <c r="AG262" s="63"/>
      <c r="AH262" s="64"/>
      <c r="AI262" s="65"/>
      <c r="AJ262" s="65"/>
      <c r="AK262" s="66"/>
      <c r="AL262" s="65"/>
      <c r="AM262" s="65"/>
    </row>
    <row r="263" spans="1:39" ht="27" customHeight="1" x14ac:dyDescent="0.25">
      <c r="A263" s="45"/>
      <c r="B263" s="46"/>
      <c r="C263" s="83"/>
      <c r="D263" s="49"/>
      <c r="E263" s="47"/>
      <c r="F263" s="48"/>
      <c r="G263" s="67"/>
      <c r="H263" s="50"/>
      <c r="I263" s="51"/>
      <c r="J263" s="52"/>
      <c r="K263" s="52"/>
      <c r="L263" s="71"/>
      <c r="M263" s="45"/>
      <c r="N263" s="53"/>
      <c r="O263" s="54"/>
      <c r="P263" s="55"/>
      <c r="Q263" s="56"/>
      <c r="R263" s="57"/>
      <c r="S263" s="54"/>
      <c r="T263" s="58"/>
      <c r="U263" s="59"/>
      <c r="V263" s="60"/>
      <c r="W263" s="79"/>
      <c r="X263" s="79"/>
      <c r="Y263" s="46"/>
      <c r="Z263" s="46"/>
      <c r="AA263" s="61"/>
      <c r="AB263" s="45"/>
      <c r="AC263" s="45"/>
      <c r="AD263" s="45"/>
      <c r="AE263" s="45"/>
      <c r="AF263" s="62"/>
      <c r="AG263" s="63"/>
      <c r="AH263" s="64"/>
      <c r="AI263" s="65"/>
      <c r="AJ263" s="65"/>
      <c r="AK263" s="66"/>
      <c r="AL263" s="65"/>
      <c r="AM263" s="65"/>
    </row>
    <row r="264" spans="1:39" ht="27" customHeight="1" x14ac:dyDescent="0.25">
      <c r="A264" s="45"/>
      <c r="B264" s="46"/>
      <c r="C264" s="47"/>
      <c r="D264" s="49"/>
      <c r="E264" s="47"/>
      <c r="F264" s="48"/>
      <c r="G264" s="49"/>
      <c r="H264" s="50"/>
      <c r="I264" s="51"/>
      <c r="J264" s="52"/>
      <c r="K264" s="52"/>
      <c r="L264" s="93"/>
      <c r="M264" s="45"/>
      <c r="N264" s="53"/>
      <c r="O264" s="54"/>
      <c r="P264" s="55"/>
      <c r="Q264" s="56"/>
      <c r="R264" s="57"/>
      <c r="S264" s="54"/>
      <c r="T264" s="58"/>
      <c r="U264" s="59"/>
      <c r="V264" s="60"/>
      <c r="W264" s="60"/>
      <c r="X264" s="60"/>
      <c r="Y264" s="46"/>
      <c r="Z264" s="46"/>
      <c r="AA264" s="61"/>
      <c r="AB264" s="45"/>
      <c r="AC264" s="45"/>
      <c r="AD264" s="45"/>
      <c r="AE264" s="45"/>
      <c r="AF264" s="62"/>
      <c r="AG264" s="63"/>
      <c r="AH264" s="64"/>
      <c r="AI264" s="65"/>
      <c r="AJ264" s="65"/>
      <c r="AK264" s="66"/>
      <c r="AL264" s="65"/>
      <c r="AM264" s="65"/>
    </row>
    <row r="265" spans="1:39" ht="27" customHeight="1" x14ac:dyDescent="0.25">
      <c r="A265" s="45"/>
      <c r="B265" s="46"/>
      <c r="C265" s="47"/>
      <c r="D265" s="77"/>
      <c r="E265" s="47"/>
      <c r="F265" s="48"/>
      <c r="G265" s="49"/>
      <c r="H265" s="50"/>
      <c r="I265" s="51"/>
      <c r="J265" s="52"/>
      <c r="K265" s="52"/>
      <c r="L265" s="71"/>
      <c r="M265" s="45"/>
      <c r="N265" s="53"/>
      <c r="O265" s="54"/>
      <c r="P265" s="55"/>
      <c r="Q265" s="56"/>
      <c r="R265" s="57"/>
      <c r="S265" s="54"/>
      <c r="T265" s="58"/>
      <c r="U265" s="59"/>
      <c r="V265" s="60"/>
      <c r="W265" s="88"/>
      <c r="X265" s="88"/>
      <c r="Y265" s="46"/>
      <c r="Z265" s="46"/>
      <c r="AA265" s="61"/>
      <c r="AB265" s="45"/>
      <c r="AC265" s="45"/>
      <c r="AD265" s="45"/>
      <c r="AE265" s="45"/>
      <c r="AF265" s="62"/>
      <c r="AG265" s="63"/>
      <c r="AH265" s="64"/>
      <c r="AI265" s="65"/>
      <c r="AJ265" s="65"/>
      <c r="AK265" s="66"/>
      <c r="AL265" s="65"/>
      <c r="AM265" s="65"/>
    </row>
    <row r="266" spans="1:39" ht="27" customHeight="1" x14ac:dyDescent="0.25">
      <c r="A266" s="45"/>
      <c r="B266" s="46"/>
      <c r="C266" s="47"/>
      <c r="D266" s="47"/>
      <c r="E266" s="47"/>
      <c r="F266" s="48"/>
      <c r="G266" s="49"/>
      <c r="H266" s="50"/>
      <c r="I266" s="51"/>
      <c r="J266" s="52"/>
      <c r="K266" s="52"/>
      <c r="L266" s="71"/>
      <c r="M266" s="45"/>
      <c r="N266" s="53"/>
      <c r="O266" s="54"/>
      <c r="P266" s="55"/>
      <c r="Q266" s="56"/>
      <c r="R266" s="57"/>
      <c r="S266" s="54"/>
      <c r="T266" s="58"/>
      <c r="U266" s="59"/>
      <c r="V266" s="60"/>
      <c r="W266" s="60"/>
      <c r="X266" s="60"/>
      <c r="Y266" s="46"/>
      <c r="Z266" s="46"/>
      <c r="AA266" s="61"/>
      <c r="AB266" s="45"/>
      <c r="AC266" s="45"/>
      <c r="AD266" s="45"/>
      <c r="AE266" s="45"/>
      <c r="AF266" s="62"/>
      <c r="AG266" s="63"/>
      <c r="AH266" s="64"/>
      <c r="AI266" s="65"/>
      <c r="AJ266" s="65"/>
      <c r="AK266" s="66"/>
      <c r="AL266" s="65"/>
      <c r="AM266" s="65"/>
    </row>
    <row r="267" spans="1:39" ht="27" customHeight="1" x14ac:dyDescent="0.25">
      <c r="A267" s="45"/>
      <c r="B267" s="46"/>
      <c r="C267" s="47"/>
      <c r="D267" s="47"/>
      <c r="E267" s="47"/>
      <c r="F267" s="48"/>
      <c r="G267" s="49"/>
      <c r="H267" s="50"/>
      <c r="I267" s="51"/>
      <c r="J267" s="52"/>
      <c r="K267" s="52"/>
      <c r="L267" s="3"/>
      <c r="M267" s="45"/>
      <c r="N267" s="53"/>
      <c r="O267" s="54"/>
      <c r="P267" s="55"/>
      <c r="Q267" s="56"/>
      <c r="R267" s="57"/>
      <c r="S267" s="54"/>
      <c r="T267" s="58"/>
      <c r="U267" s="59"/>
      <c r="V267" s="60"/>
      <c r="W267" s="60"/>
      <c r="X267" s="60"/>
      <c r="Y267" s="46"/>
      <c r="Z267" s="46"/>
      <c r="AA267" s="61"/>
      <c r="AB267" s="45"/>
      <c r="AC267" s="45"/>
      <c r="AD267" s="45"/>
      <c r="AE267" s="45"/>
      <c r="AF267" s="62"/>
      <c r="AG267" s="63"/>
      <c r="AH267" s="64"/>
      <c r="AI267" s="65"/>
      <c r="AJ267" s="65"/>
      <c r="AK267" s="66"/>
      <c r="AL267" s="65"/>
      <c r="AM267" s="65"/>
    </row>
    <row r="268" spans="1:39" ht="27" customHeight="1" x14ac:dyDescent="0.25">
      <c r="A268" s="45"/>
      <c r="B268" s="46"/>
      <c r="C268" s="47"/>
      <c r="D268" s="47"/>
      <c r="E268" s="47"/>
      <c r="F268" s="48"/>
      <c r="G268" s="49"/>
      <c r="H268" s="50"/>
      <c r="I268" s="51"/>
      <c r="J268" s="52"/>
      <c r="K268" s="52"/>
      <c r="L268" s="3"/>
      <c r="M268" s="45"/>
      <c r="N268" s="53"/>
      <c r="O268" s="54"/>
      <c r="P268" s="55"/>
      <c r="Q268" s="56"/>
      <c r="R268" s="57"/>
      <c r="S268" s="54"/>
      <c r="T268" s="58"/>
      <c r="U268" s="117"/>
      <c r="V268" s="60"/>
      <c r="W268" s="60"/>
      <c r="X268" s="60"/>
      <c r="Y268" s="46"/>
      <c r="Z268" s="46"/>
      <c r="AA268" s="61"/>
      <c r="AB268" s="45"/>
      <c r="AC268" s="45"/>
      <c r="AD268" s="45"/>
      <c r="AE268" s="45"/>
      <c r="AF268" s="62"/>
      <c r="AG268" s="63"/>
      <c r="AH268" s="64"/>
      <c r="AI268" s="65"/>
      <c r="AJ268" s="65"/>
      <c r="AK268" s="66"/>
      <c r="AL268" s="65"/>
      <c r="AM268" s="65"/>
    </row>
    <row r="269" spans="1:39" ht="27" customHeight="1" x14ac:dyDescent="0.25">
      <c r="A269" s="45"/>
      <c r="B269" s="46"/>
      <c r="C269" s="47"/>
      <c r="D269" s="47"/>
      <c r="E269" s="47"/>
      <c r="F269" s="48"/>
      <c r="G269" s="49"/>
      <c r="H269" s="50"/>
      <c r="I269" s="51"/>
      <c r="J269" s="52"/>
      <c r="K269" s="52"/>
      <c r="L269" s="3"/>
      <c r="M269" s="45"/>
      <c r="N269" s="53"/>
      <c r="O269" s="54"/>
      <c r="P269" s="55"/>
      <c r="Q269" s="56"/>
      <c r="R269" s="57"/>
      <c r="S269" s="54"/>
      <c r="T269" s="58"/>
      <c r="U269" s="117"/>
      <c r="V269" s="60"/>
      <c r="W269" s="60"/>
      <c r="X269" s="60"/>
      <c r="Y269" s="46"/>
      <c r="Z269" s="46"/>
      <c r="AA269" s="61"/>
      <c r="AB269" s="45"/>
      <c r="AC269" s="45"/>
      <c r="AD269" s="45"/>
      <c r="AE269" s="45"/>
      <c r="AF269" s="62"/>
      <c r="AG269" s="63"/>
      <c r="AH269" s="64"/>
      <c r="AI269" s="65"/>
      <c r="AJ269" s="65"/>
      <c r="AK269" s="66"/>
      <c r="AL269" s="65"/>
      <c r="AM269" s="65"/>
    </row>
    <row r="270" spans="1:39" ht="27" customHeight="1" x14ac:dyDescent="0.25">
      <c r="A270" s="45"/>
      <c r="B270" s="46"/>
      <c r="C270" s="47"/>
      <c r="D270" s="47"/>
      <c r="E270" s="47"/>
      <c r="F270" s="48"/>
      <c r="G270" s="49"/>
      <c r="H270" s="50"/>
      <c r="I270" s="51"/>
      <c r="J270" s="52"/>
      <c r="K270" s="52"/>
      <c r="L270" s="93"/>
      <c r="M270" s="45"/>
      <c r="N270" s="53"/>
      <c r="O270" s="54"/>
      <c r="P270" s="55"/>
      <c r="Q270" s="56"/>
      <c r="R270" s="57"/>
      <c r="S270" s="54"/>
      <c r="T270" s="58"/>
      <c r="U270" s="59"/>
      <c r="V270" s="60"/>
      <c r="W270" s="60"/>
      <c r="X270" s="60"/>
      <c r="Y270" s="46"/>
      <c r="Z270" s="46"/>
      <c r="AA270" s="61"/>
      <c r="AB270" s="45"/>
      <c r="AC270" s="45"/>
      <c r="AD270" s="45"/>
      <c r="AE270" s="45"/>
      <c r="AF270" s="62"/>
      <c r="AG270" s="63"/>
      <c r="AH270" s="64"/>
      <c r="AI270" s="65"/>
      <c r="AJ270" s="65"/>
      <c r="AK270" s="66"/>
      <c r="AL270" s="65"/>
      <c r="AM270" s="65"/>
    </row>
    <row r="271" spans="1:39" ht="27" customHeight="1" x14ac:dyDescent="0.25">
      <c r="A271" s="45"/>
      <c r="B271" s="46"/>
      <c r="C271" s="47"/>
      <c r="D271" s="47"/>
      <c r="E271" s="47"/>
      <c r="F271" s="48"/>
      <c r="G271" s="49"/>
      <c r="H271" s="50"/>
      <c r="I271" s="51"/>
      <c r="J271" s="52"/>
      <c r="K271" s="52"/>
      <c r="L271" s="93"/>
      <c r="M271" s="45"/>
      <c r="N271" s="53"/>
      <c r="O271" s="54"/>
      <c r="P271" s="55"/>
      <c r="Q271" s="56"/>
      <c r="R271" s="57"/>
      <c r="S271" s="54"/>
      <c r="T271" s="58"/>
      <c r="U271" s="117"/>
      <c r="V271" s="60"/>
      <c r="W271" s="60"/>
      <c r="X271" s="60"/>
      <c r="Y271" s="46"/>
      <c r="Z271" s="46"/>
      <c r="AA271" s="61"/>
      <c r="AB271" s="45"/>
      <c r="AC271" s="45"/>
      <c r="AD271" s="45"/>
      <c r="AE271" s="45"/>
      <c r="AF271" s="62"/>
      <c r="AG271" s="63"/>
      <c r="AH271" s="64"/>
      <c r="AI271" s="65"/>
      <c r="AJ271" s="65"/>
      <c r="AK271" s="66"/>
      <c r="AL271" s="65"/>
      <c r="AM271" s="65"/>
    </row>
    <row r="272" spans="1:39" ht="27" customHeight="1" x14ac:dyDescent="0.25">
      <c r="A272" s="45"/>
      <c r="B272" s="46"/>
      <c r="C272" s="47"/>
      <c r="D272" s="47"/>
      <c r="E272" s="47"/>
      <c r="F272" s="48"/>
      <c r="G272" s="49"/>
      <c r="H272" s="50"/>
      <c r="I272" s="51"/>
      <c r="J272" s="52"/>
      <c r="K272" s="52"/>
      <c r="L272" s="93"/>
      <c r="M272" s="45"/>
      <c r="N272" s="53"/>
      <c r="O272" s="54"/>
      <c r="P272" s="55"/>
      <c r="Q272" s="56"/>
      <c r="R272" s="57"/>
      <c r="S272" s="54"/>
      <c r="T272" s="58"/>
      <c r="U272" s="117"/>
      <c r="V272" s="60"/>
      <c r="W272" s="60"/>
      <c r="X272" s="60"/>
      <c r="Y272" s="46"/>
      <c r="Z272" s="46"/>
      <c r="AA272" s="61"/>
      <c r="AB272" s="45"/>
      <c r="AC272" s="45"/>
      <c r="AD272" s="45"/>
      <c r="AE272" s="45"/>
      <c r="AF272" s="62"/>
      <c r="AG272" s="63"/>
      <c r="AH272" s="64"/>
      <c r="AI272" s="65"/>
      <c r="AJ272" s="65"/>
      <c r="AK272" s="66"/>
      <c r="AL272" s="65"/>
      <c r="AM272" s="65"/>
    </row>
    <row r="273" spans="1:39" ht="27" customHeight="1" x14ac:dyDescent="0.25">
      <c r="A273" s="45"/>
      <c r="B273" s="46"/>
      <c r="C273" s="47"/>
      <c r="D273" s="47"/>
      <c r="E273" s="47"/>
      <c r="F273" s="48"/>
      <c r="G273" s="49"/>
      <c r="H273" s="50"/>
      <c r="I273" s="51"/>
      <c r="J273" s="52"/>
      <c r="K273" s="52"/>
      <c r="L273" s="93"/>
      <c r="M273" s="45"/>
      <c r="N273" s="53"/>
      <c r="O273" s="54"/>
      <c r="P273" s="55"/>
      <c r="Q273" s="56"/>
      <c r="R273" s="57"/>
      <c r="S273" s="54"/>
      <c r="T273" s="58"/>
      <c r="U273" s="117"/>
      <c r="V273" s="60"/>
      <c r="W273" s="60"/>
      <c r="X273" s="60"/>
      <c r="Y273" s="46"/>
      <c r="Z273" s="46"/>
      <c r="AA273" s="61"/>
      <c r="AB273" s="45"/>
      <c r="AC273" s="45"/>
      <c r="AD273" s="45"/>
      <c r="AE273" s="45"/>
      <c r="AF273" s="62"/>
      <c r="AG273" s="63"/>
      <c r="AH273" s="64"/>
      <c r="AI273" s="65"/>
      <c r="AJ273" s="65"/>
      <c r="AK273" s="66"/>
      <c r="AL273" s="65"/>
      <c r="AM273" s="65"/>
    </row>
    <row r="274" spans="1:39" ht="27" customHeight="1" x14ac:dyDescent="0.25">
      <c r="A274" s="45"/>
      <c r="B274" s="46"/>
      <c r="C274" s="47"/>
      <c r="D274" s="47"/>
      <c r="E274" s="47"/>
      <c r="F274" s="48"/>
      <c r="G274" s="49"/>
      <c r="H274" s="50"/>
      <c r="I274" s="51"/>
      <c r="J274" s="52"/>
      <c r="K274" s="52"/>
      <c r="L274" s="93"/>
      <c r="M274" s="45"/>
      <c r="N274" s="53"/>
      <c r="O274" s="54"/>
      <c r="P274" s="55"/>
      <c r="Q274" s="56"/>
      <c r="R274" s="57"/>
      <c r="S274" s="54"/>
      <c r="T274" s="58"/>
      <c r="U274" s="117"/>
      <c r="V274" s="60"/>
      <c r="W274" s="60"/>
      <c r="X274" s="60"/>
      <c r="Y274" s="46"/>
      <c r="Z274" s="46"/>
      <c r="AA274" s="61"/>
      <c r="AB274" s="45"/>
      <c r="AC274" s="45"/>
      <c r="AD274" s="45"/>
      <c r="AE274" s="45"/>
      <c r="AF274" s="62"/>
      <c r="AG274" s="63"/>
      <c r="AH274" s="64"/>
      <c r="AI274" s="65"/>
      <c r="AJ274" s="65"/>
      <c r="AK274" s="66"/>
      <c r="AL274" s="65"/>
      <c r="AM274" s="65"/>
    </row>
    <row r="275" spans="1:39" ht="27" customHeight="1" x14ac:dyDescent="0.25">
      <c r="A275" s="45"/>
      <c r="B275" s="46"/>
      <c r="C275" s="47"/>
      <c r="D275" s="47"/>
      <c r="E275" s="47"/>
      <c r="F275" s="48"/>
      <c r="G275" s="49"/>
      <c r="H275" s="50"/>
      <c r="I275" s="51"/>
      <c r="J275" s="52"/>
      <c r="K275" s="52"/>
      <c r="L275" s="93"/>
      <c r="M275" s="45"/>
      <c r="N275" s="53"/>
      <c r="O275" s="54"/>
      <c r="P275" s="55"/>
      <c r="Q275" s="56"/>
      <c r="R275" s="57"/>
      <c r="S275" s="54"/>
      <c r="T275" s="58"/>
      <c r="U275" s="59"/>
      <c r="V275" s="60"/>
      <c r="W275" s="60"/>
      <c r="X275" s="60"/>
      <c r="Y275" s="46"/>
      <c r="Z275" s="46"/>
      <c r="AA275" s="61"/>
      <c r="AB275" s="45"/>
      <c r="AC275" s="45"/>
      <c r="AD275" s="45"/>
      <c r="AE275" s="45"/>
      <c r="AF275" s="62"/>
      <c r="AG275" s="63"/>
      <c r="AH275" s="64"/>
      <c r="AI275" s="65"/>
      <c r="AJ275" s="65"/>
      <c r="AK275" s="66"/>
      <c r="AL275" s="65"/>
      <c r="AM275" s="65"/>
    </row>
    <row r="276" spans="1:39" ht="27" customHeight="1" x14ac:dyDescent="0.25">
      <c r="A276" s="45"/>
      <c r="B276" s="46"/>
      <c r="C276" s="47"/>
      <c r="D276" s="49"/>
      <c r="E276" s="47"/>
      <c r="F276" s="48"/>
      <c r="G276" s="49"/>
      <c r="H276" s="50"/>
      <c r="I276" s="51"/>
      <c r="J276" s="52"/>
      <c r="K276" s="52"/>
      <c r="L276" s="93"/>
      <c r="M276" s="45"/>
      <c r="N276" s="53"/>
      <c r="O276" s="54"/>
      <c r="P276" s="55"/>
      <c r="Q276" s="56"/>
      <c r="R276" s="57"/>
      <c r="S276" s="54"/>
      <c r="T276" s="58"/>
      <c r="U276" s="59"/>
      <c r="V276" s="60"/>
      <c r="W276" s="60"/>
      <c r="X276" s="60"/>
      <c r="Y276" s="46"/>
      <c r="Z276" s="46"/>
      <c r="AA276" s="61"/>
      <c r="AB276" s="45"/>
      <c r="AC276" s="45"/>
      <c r="AD276" s="45"/>
      <c r="AE276" s="45"/>
      <c r="AF276" s="62"/>
      <c r="AG276" s="63"/>
      <c r="AH276" s="64"/>
      <c r="AI276" s="65"/>
      <c r="AJ276" s="65"/>
      <c r="AK276" s="66"/>
      <c r="AL276" s="65"/>
      <c r="AM276" s="65"/>
    </row>
    <row r="277" spans="1:39" ht="27" customHeight="1" x14ac:dyDescent="0.25">
      <c r="A277" s="45"/>
      <c r="B277" s="46"/>
      <c r="C277" s="47"/>
      <c r="D277" s="49"/>
      <c r="E277" s="47"/>
      <c r="F277" s="48"/>
      <c r="G277" s="49"/>
      <c r="H277" s="50"/>
      <c r="I277" s="51"/>
      <c r="J277" s="52"/>
      <c r="K277" s="52"/>
      <c r="L277" s="93"/>
      <c r="M277" s="45"/>
      <c r="N277" s="53"/>
      <c r="O277" s="54"/>
      <c r="P277" s="55"/>
      <c r="Q277" s="56"/>
      <c r="R277" s="57"/>
      <c r="S277" s="54"/>
      <c r="T277" s="58"/>
      <c r="U277" s="59"/>
      <c r="V277" s="60"/>
      <c r="W277" s="60"/>
      <c r="X277" s="60"/>
      <c r="Y277" s="46"/>
      <c r="Z277" s="46"/>
      <c r="AA277" s="61"/>
      <c r="AB277" s="45"/>
      <c r="AC277" s="45"/>
      <c r="AD277" s="45"/>
      <c r="AE277" s="45"/>
      <c r="AF277" s="62"/>
      <c r="AG277" s="63"/>
      <c r="AH277" s="64"/>
      <c r="AI277" s="65"/>
      <c r="AJ277" s="65"/>
      <c r="AK277" s="66"/>
      <c r="AL277" s="65"/>
      <c r="AM277" s="65"/>
    </row>
    <row r="278" spans="1:39" ht="27" customHeight="1" x14ac:dyDescent="0.25">
      <c r="A278" s="45"/>
      <c r="B278" s="46"/>
      <c r="C278" s="47"/>
      <c r="D278" s="49"/>
      <c r="E278" s="47"/>
      <c r="F278" s="48"/>
      <c r="G278" s="49"/>
      <c r="H278" s="50"/>
      <c r="I278" s="51"/>
      <c r="J278" s="52"/>
      <c r="K278" s="52"/>
      <c r="L278" s="93"/>
      <c r="M278" s="45"/>
      <c r="N278" s="53"/>
      <c r="O278" s="54"/>
      <c r="P278" s="55"/>
      <c r="Q278" s="56"/>
      <c r="R278" s="57"/>
      <c r="S278" s="54"/>
      <c r="T278" s="58"/>
      <c r="U278" s="59"/>
      <c r="V278" s="60"/>
      <c r="W278" s="60"/>
      <c r="X278" s="60"/>
      <c r="Y278" s="46"/>
      <c r="Z278" s="46"/>
      <c r="AA278" s="61"/>
      <c r="AB278" s="45"/>
      <c r="AC278" s="45"/>
      <c r="AD278" s="45"/>
      <c r="AE278" s="45"/>
      <c r="AF278" s="62"/>
      <c r="AG278" s="63"/>
      <c r="AH278" s="64"/>
      <c r="AI278" s="65"/>
      <c r="AJ278" s="65"/>
      <c r="AK278" s="66"/>
      <c r="AL278" s="65"/>
      <c r="AM278" s="65"/>
    </row>
    <row r="279" spans="1:39" ht="27" customHeight="1" x14ac:dyDescent="0.25">
      <c r="A279" s="45"/>
      <c r="B279" s="46"/>
      <c r="C279" s="47"/>
      <c r="D279" s="49"/>
      <c r="E279" s="47"/>
      <c r="F279" s="48"/>
      <c r="G279" s="49"/>
      <c r="H279" s="50"/>
      <c r="I279" s="51"/>
      <c r="J279" s="52"/>
      <c r="K279" s="52"/>
      <c r="L279" s="93"/>
      <c r="M279" s="45"/>
      <c r="N279" s="53"/>
      <c r="O279" s="54"/>
      <c r="P279" s="55"/>
      <c r="Q279" s="56"/>
      <c r="R279" s="57"/>
      <c r="S279" s="54"/>
      <c r="T279" s="58"/>
      <c r="U279" s="59"/>
      <c r="V279" s="60"/>
      <c r="W279" s="60"/>
      <c r="X279" s="60"/>
      <c r="Y279" s="46"/>
      <c r="Z279" s="46"/>
      <c r="AA279" s="61"/>
      <c r="AB279" s="45"/>
      <c r="AC279" s="45"/>
      <c r="AD279" s="45"/>
      <c r="AE279" s="45"/>
      <c r="AF279" s="62"/>
      <c r="AG279" s="63"/>
      <c r="AH279" s="64"/>
      <c r="AI279" s="65"/>
      <c r="AJ279" s="65"/>
      <c r="AK279" s="66"/>
      <c r="AL279" s="65"/>
      <c r="AM279" s="65"/>
    </row>
    <row r="280" spans="1:39" ht="27" customHeight="1" x14ac:dyDescent="0.25">
      <c r="A280" s="45"/>
      <c r="B280" s="46"/>
      <c r="C280" s="47"/>
      <c r="D280" s="49"/>
      <c r="E280" s="47"/>
      <c r="F280" s="48"/>
      <c r="G280" s="49"/>
      <c r="H280" s="50"/>
      <c r="I280" s="51"/>
      <c r="J280" s="52"/>
      <c r="K280" s="52"/>
      <c r="L280" s="93"/>
      <c r="M280" s="45"/>
      <c r="N280" s="53"/>
      <c r="O280" s="54"/>
      <c r="P280" s="55"/>
      <c r="Q280" s="56"/>
      <c r="R280" s="57"/>
      <c r="S280" s="54"/>
      <c r="T280" s="58"/>
      <c r="U280" s="59"/>
      <c r="V280" s="60"/>
      <c r="W280" s="60"/>
      <c r="X280" s="60"/>
      <c r="Y280" s="46"/>
      <c r="Z280" s="46"/>
      <c r="AA280" s="61"/>
      <c r="AB280" s="45"/>
      <c r="AC280" s="45"/>
      <c r="AD280" s="45"/>
      <c r="AE280" s="45"/>
      <c r="AF280" s="62"/>
      <c r="AG280" s="63"/>
      <c r="AH280" s="64"/>
      <c r="AI280" s="65">
        <v>1</v>
      </c>
      <c r="AJ280" s="65"/>
      <c r="AK280" s="66"/>
      <c r="AL280" s="65"/>
      <c r="AM280" s="65"/>
    </row>
    <row r="281" spans="1:39" ht="27" customHeight="1" x14ac:dyDescent="0.25">
      <c r="A281" s="45"/>
      <c r="B281" s="46"/>
      <c r="C281" s="47"/>
      <c r="D281" s="49"/>
      <c r="E281" s="47"/>
      <c r="F281" s="48"/>
      <c r="G281" s="49"/>
      <c r="H281" s="50"/>
      <c r="I281" s="51"/>
      <c r="J281" s="52"/>
      <c r="K281" s="52"/>
      <c r="L281" s="93"/>
      <c r="M281" s="45"/>
      <c r="N281" s="53"/>
      <c r="O281" s="54"/>
      <c r="P281" s="55"/>
      <c r="Q281" s="56"/>
      <c r="R281" s="57"/>
      <c r="S281" s="54"/>
      <c r="T281" s="58"/>
      <c r="U281" s="59"/>
      <c r="V281" s="60"/>
      <c r="W281" s="60"/>
      <c r="X281" s="60"/>
      <c r="Y281" s="46"/>
      <c r="Z281" s="46"/>
      <c r="AA281" s="61"/>
      <c r="AB281" s="45"/>
      <c r="AC281" s="45"/>
      <c r="AD281" s="45"/>
      <c r="AE281" s="45"/>
      <c r="AF281" s="62"/>
      <c r="AG281" s="63"/>
      <c r="AH281" s="64"/>
      <c r="AI281" s="65"/>
      <c r="AJ281" s="65"/>
      <c r="AK281" s="66"/>
      <c r="AL281" s="65"/>
      <c r="AM281" s="65"/>
    </row>
    <row r="282" spans="1:39" ht="27" customHeight="1" x14ac:dyDescent="0.25">
      <c r="A282" s="45"/>
      <c r="B282" s="46"/>
      <c r="C282" s="47"/>
      <c r="D282" s="49"/>
      <c r="E282" s="47"/>
      <c r="F282" s="48"/>
      <c r="G282" s="70"/>
      <c r="H282" s="50"/>
      <c r="I282" s="51"/>
      <c r="J282" s="52"/>
      <c r="K282" s="52"/>
      <c r="L282" s="93"/>
      <c r="M282" s="72"/>
      <c r="N282" s="53"/>
      <c r="O282" s="54"/>
      <c r="P282" s="55"/>
      <c r="Q282" s="56"/>
      <c r="R282" s="57"/>
      <c r="S282" s="54"/>
      <c r="T282" s="58"/>
      <c r="U282" s="59"/>
      <c r="V282" s="60"/>
      <c r="W282" s="60"/>
      <c r="X282" s="60"/>
      <c r="Y282" s="46"/>
      <c r="Z282" s="46"/>
      <c r="AA282" s="61"/>
      <c r="AB282" s="45"/>
      <c r="AC282" s="45"/>
      <c r="AD282" s="45"/>
      <c r="AE282" s="45"/>
      <c r="AF282" s="62"/>
      <c r="AG282" s="63"/>
      <c r="AH282" s="64"/>
      <c r="AI282" s="65"/>
      <c r="AJ282" s="65"/>
      <c r="AK282" s="66"/>
      <c r="AL282" s="65"/>
      <c r="AM282" s="65"/>
    </row>
    <row r="283" spans="1:39" ht="27" customHeight="1" x14ac:dyDescent="0.25">
      <c r="A283" s="45"/>
      <c r="B283" s="46"/>
      <c r="C283" s="47"/>
      <c r="D283" s="49"/>
      <c r="E283" s="47"/>
      <c r="F283" s="48"/>
      <c r="G283" s="73"/>
      <c r="H283" s="50"/>
      <c r="I283" s="51"/>
      <c r="J283" s="52"/>
      <c r="K283" s="52"/>
      <c r="L283" s="93"/>
      <c r="M283" s="74"/>
      <c r="N283" s="53"/>
      <c r="O283" s="54"/>
      <c r="P283" s="55"/>
      <c r="Q283" s="56"/>
      <c r="R283" s="57"/>
      <c r="S283" s="54"/>
      <c r="T283" s="58"/>
      <c r="U283" s="59"/>
      <c r="V283" s="60"/>
      <c r="W283" s="60"/>
      <c r="X283" s="60"/>
      <c r="Y283" s="46"/>
      <c r="Z283" s="46"/>
      <c r="AA283" s="61"/>
      <c r="AB283" s="45"/>
      <c r="AC283" s="45"/>
      <c r="AD283" s="45"/>
      <c r="AE283" s="45"/>
      <c r="AF283" s="62"/>
      <c r="AG283" s="63"/>
      <c r="AH283" s="64"/>
      <c r="AI283" s="65">
        <v>1</v>
      </c>
      <c r="AJ283" s="65"/>
      <c r="AK283" s="66"/>
      <c r="AL283" s="65"/>
      <c r="AM283" s="65"/>
    </row>
    <row r="284" spans="1:39" ht="27" customHeight="1" x14ac:dyDescent="0.25">
      <c r="A284" s="45"/>
      <c r="B284" s="46"/>
      <c r="C284" s="47"/>
      <c r="D284" s="49"/>
      <c r="E284" s="47"/>
      <c r="F284" s="48"/>
      <c r="G284" s="70"/>
      <c r="H284" s="50"/>
      <c r="I284" s="51"/>
      <c r="J284" s="52"/>
      <c r="K284" s="52"/>
      <c r="L284" s="93"/>
      <c r="M284" s="72"/>
      <c r="N284" s="53"/>
      <c r="O284" s="54"/>
      <c r="P284" s="55"/>
      <c r="Q284" s="56"/>
      <c r="R284" s="57"/>
      <c r="S284" s="54"/>
      <c r="T284" s="58"/>
      <c r="U284" s="59"/>
      <c r="V284" s="60"/>
      <c r="W284" s="60"/>
      <c r="X284" s="60"/>
      <c r="Y284" s="46"/>
      <c r="Z284" s="46"/>
      <c r="AA284" s="61"/>
      <c r="AB284" s="45"/>
      <c r="AC284" s="45"/>
      <c r="AD284" s="45"/>
      <c r="AE284" s="45"/>
      <c r="AF284" s="62"/>
      <c r="AG284" s="63"/>
      <c r="AH284" s="64"/>
      <c r="AI284" s="65"/>
      <c r="AJ284" s="65"/>
      <c r="AK284" s="66"/>
      <c r="AL284" s="65"/>
      <c r="AM284" s="65"/>
    </row>
    <row r="285" spans="1:39" ht="27" customHeight="1" x14ac:dyDescent="0.25">
      <c r="A285" s="45"/>
      <c r="B285" s="46"/>
      <c r="C285" s="47"/>
      <c r="D285" s="49"/>
      <c r="E285" s="47"/>
      <c r="F285" s="48"/>
      <c r="G285" s="49"/>
      <c r="H285" s="50"/>
      <c r="I285" s="51"/>
      <c r="J285" s="52"/>
      <c r="K285" s="52"/>
      <c r="L285" s="93"/>
      <c r="M285" s="45"/>
      <c r="N285" s="53"/>
      <c r="O285" s="54"/>
      <c r="P285" s="55"/>
      <c r="Q285" s="56"/>
      <c r="R285" s="57"/>
      <c r="S285" s="54"/>
      <c r="T285" s="58"/>
      <c r="U285" s="59"/>
      <c r="V285" s="60"/>
      <c r="W285" s="60"/>
      <c r="X285" s="60"/>
      <c r="Y285" s="46"/>
      <c r="Z285" s="46"/>
      <c r="AA285" s="61"/>
      <c r="AB285" s="45"/>
      <c r="AC285" s="45"/>
      <c r="AD285" s="45"/>
      <c r="AE285" s="45"/>
      <c r="AF285" s="62"/>
      <c r="AG285" s="63"/>
      <c r="AH285" s="64"/>
      <c r="AI285" s="65"/>
      <c r="AJ285" s="65"/>
      <c r="AK285" s="66"/>
      <c r="AL285" s="65"/>
      <c r="AM285" s="65"/>
    </row>
    <row r="286" spans="1:39" ht="27" customHeight="1" x14ac:dyDescent="0.25">
      <c r="A286" s="45"/>
      <c r="B286" s="46"/>
      <c r="C286" s="47"/>
      <c r="D286" s="49"/>
      <c r="E286" s="47"/>
      <c r="F286" s="48"/>
      <c r="G286" s="49"/>
      <c r="H286" s="50"/>
      <c r="I286" s="51"/>
      <c r="J286" s="52"/>
      <c r="K286" s="52"/>
      <c r="L286" s="93"/>
      <c r="M286" s="45" t="s">
        <v>403</v>
      </c>
      <c r="N286" s="53" t="s">
        <v>403</v>
      </c>
      <c r="O286" s="54"/>
      <c r="P286" s="55"/>
      <c r="Q286" s="56"/>
      <c r="R286" s="57"/>
      <c r="S286" s="54"/>
      <c r="T286" s="58"/>
      <c r="U286" s="59"/>
      <c r="V286" s="60"/>
      <c r="W286" s="60"/>
      <c r="X286" s="60"/>
      <c r="Y286" s="46"/>
      <c r="Z286" s="46"/>
      <c r="AA286" s="61"/>
      <c r="AB286" s="45"/>
      <c r="AC286" s="45"/>
      <c r="AD286" s="45"/>
      <c r="AE286" s="45"/>
      <c r="AF286" s="62"/>
      <c r="AG286" s="63"/>
      <c r="AH286" s="64"/>
      <c r="AI286" s="65" t="s">
        <v>697</v>
      </c>
      <c r="AJ286" s="65"/>
      <c r="AK286" s="66"/>
      <c r="AL286" s="65"/>
      <c r="AM286" s="65"/>
    </row>
    <row r="287" spans="1:39" ht="27" customHeight="1" x14ac:dyDescent="0.25">
      <c r="A287" s="45"/>
      <c r="B287" s="46"/>
      <c r="C287" s="47"/>
      <c r="D287" s="77"/>
      <c r="E287" s="47"/>
      <c r="F287" s="48"/>
      <c r="G287" s="49"/>
      <c r="H287" s="50"/>
      <c r="I287" s="51"/>
      <c r="J287" s="52" t="str">
        <f>IF(ISERROR(VLOOKUP(I287,#REF!,2,FALSE))," ",VLOOKUP(I287,#REF!,2,FALSE))</f>
        <v xml:space="preserve"> </v>
      </c>
      <c r="K287" s="52" t="str">
        <f>IF(ISERROR(VLOOKUP(I287,#REF!,3,FALSE))," ",VLOOKUP(I287,#REF!,3,FALSE))</f>
        <v xml:space="preserve"> </v>
      </c>
      <c r="L287" s="116"/>
      <c r="M287" s="45"/>
      <c r="N287" s="53"/>
      <c r="O287" s="54"/>
      <c r="P287" s="55"/>
      <c r="Q287" s="56"/>
      <c r="R287" s="57"/>
      <c r="S287" s="54"/>
      <c r="T287" s="58">
        <f t="shared" ref="T287:T350" si="25">+O287+Q287+S287</f>
        <v>0</v>
      </c>
      <c r="U287" s="103"/>
      <c r="V287" s="60"/>
      <c r="W287" s="60"/>
      <c r="X287" s="60"/>
      <c r="Y287" s="46"/>
      <c r="Z287" s="46"/>
      <c r="AA287" s="61"/>
      <c r="AB287" s="45"/>
      <c r="AC287" s="45"/>
      <c r="AD287" s="45"/>
      <c r="AE287" s="45"/>
      <c r="AF287" s="62" t="str">
        <f t="shared" ref="AF287:AF350" si="26">IF(ISERROR(U287/T287),"-",(U287/T287))</f>
        <v>-</v>
      </c>
      <c r="AG287" s="63"/>
      <c r="AH287" s="64">
        <f>IF(SUMPRODUCT((A$14:A287=A287)*(B$14:B287=B287)*(C$14:C287=C287))&gt;1,0,1)</f>
        <v>0</v>
      </c>
      <c r="AI287" s="65" t="str">
        <f t="shared" ref="AI287:AI350" si="27">IFERROR(VLOOKUP(D287,tipo,1,FALSE),"NO")</f>
        <v>NO</v>
      </c>
      <c r="AJ287" s="65" t="str">
        <f t="shared" ref="AJ287:AJ350" si="28">IFERROR(VLOOKUP(E287,modal,1,FALSE),"NO")</f>
        <v>NO</v>
      </c>
      <c r="AK287" s="66" t="str">
        <f>IFERROR(VLOOKUP(F287,#REF!,1,FALSE),"NO")</f>
        <v>NO</v>
      </c>
      <c r="AL287" s="65" t="str">
        <f t="shared" ref="AL287:AL350" si="29">IFERROR(VLOOKUP(H287,afectacion,1,FALSE),"NO")</f>
        <v>NO</v>
      </c>
      <c r="AM287" s="65" t="str">
        <f t="shared" ref="AM287:AM350" si="30">IFERROR(VLOOKUP(I287,programa,1,FALSE),"NO")</f>
        <v>NO</v>
      </c>
    </row>
    <row r="288" spans="1:39" ht="27" customHeight="1" x14ac:dyDescent="0.25">
      <c r="A288" s="45"/>
      <c r="B288" s="46"/>
      <c r="C288" s="47"/>
      <c r="D288" s="77"/>
      <c r="E288" s="47"/>
      <c r="F288" s="48"/>
      <c r="G288" s="49"/>
      <c r="H288" s="50"/>
      <c r="I288" s="51"/>
      <c r="J288" s="52" t="str">
        <f>IF(ISERROR(VLOOKUP(I288,#REF!,2,FALSE))," ",VLOOKUP(I288,#REF!,2,FALSE))</f>
        <v xml:space="preserve"> </v>
      </c>
      <c r="K288" s="52" t="str">
        <f>IF(ISERROR(VLOOKUP(I288,#REF!,3,FALSE))," ",VLOOKUP(I288,#REF!,3,FALSE))</f>
        <v xml:space="preserve"> </v>
      </c>
      <c r="L288" s="116"/>
      <c r="M288" s="45"/>
      <c r="N288" s="53"/>
      <c r="O288" s="54"/>
      <c r="P288" s="55"/>
      <c r="Q288" s="56"/>
      <c r="R288" s="57"/>
      <c r="S288" s="54"/>
      <c r="T288" s="58">
        <f t="shared" si="25"/>
        <v>0</v>
      </c>
      <c r="U288" s="103"/>
      <c r="V288" s="60"/>
      <c r="W288" s="60"/>
      <c r="X288" s="60"/>
      <c r="Y288" s="46"/>
      <c r="Z288" s="46"/>
      <c r="AA288" s="61"/>
      <c r="AB288" s="45"/>
      <c r="AC288" s="45"/>
      <c r="AD288" s="45"/>
      <c r="AE288" s="45"/>
      <c r="AF288" s="62" t="str">
        <f t="shared" si="26"/>
        <v>-</v>
      </c>
      <c r="AG288" s="63"/>
      <c r="AH288" s="64">
        <f>IF(SUMPRODUCT((A$14:A288=A288)*(B$14:B288=B288)*(C$14:C288=C288))&gt;1,0,1)</f>
        <v>0</v>
      </c>
      <c r="AI288" s="65" t="str">
        <f t="shared" si="27"/>
        <v>NO</v>
      </c>
      <c r="AJ288" s="65" t="str">
        <f t="shared" si="28"/>
        <v>NO</v>
      </c>
      <c r="AK288" s="66" t="str">
        <f>IFERROR(VLOOKUP(F288,#REF!,1,FALSE),"NO")</f>
        <v>NO</v>
      </c>
      <c r="AL288" s="65" t="str">
        <f t="shared" si="29"/>
        <v>NO</v>
      </c>
      <c r="AM288" s="65" t="str">
        <f t="shared" si="30"/>
        <v>NO</v>
      </c>
    </row>
    <row r="289" spans="1:39" ht="27" customHeight="1" x14ac:dyDescent="0.25">
      <c r="A289" s="45"/>
      <c r="B289" s="46"/>
      <c r="C289" s="47"/>
      <c r="D289" s="77"/>
      <c r="E289" s="47"/>
      <c r="F289" s="48"/>
      <c r="G289" s="49"/>
      <c r="H289" s="50"/>
      <c r="I289" s="51"/>
      <c r="J289" s="52" t="str">
        <f>IF(ISERROR(VLOOKUP(I289,#REF!,2,FALSE))," ",VLOOKUP(I289,#REF!,2,FALSE))</f>
        <v xml:space="preserve"> </v>
      </c>
      <c r="K289" s="52" t="str">
        <f>IF(ISERROR(VLOOKUP(I289,#REF!,3,FALSE))," ",VLOOKUP(I289,#REF!,3,FALSE))</f>
        <v xml:space="preserve"> </v>
      </c>
      <c r="L289" s="116"/>
      <c r="M289" s="45"/>
      <c r="N289" s="53"/>
      <c r="O289" s="54"/>
      <c r="P289" s="55"/>
      <c r="Q289" s="56"/>
      <c r="R289" s="57"/>
      <c r="S289" s="54"/>
      <c r="T289" s="58">
        <f t="shared" si="25"/>
        <v>0</v>
      </c>
      <c r="U289" s="103"/>
      <c r="V289" s="60"/>
      <c r="W289" s="60"/>
      <c r="X289" s="60"/>
      <c r="Y289" s="46"/>
      <c r="Z289" s="46"/>
      <c r="AA289" s="61"/>
      <c r="AB289" s="45"/>
      <c r="AC289" s="45"/>
      <c r="AD289" s="45"/>
      <c r="AE289" s="45"/>
      <c r="AF289" s="62" t="str">
        <f t="shared" si="26"/>
        <v>-</v>
      </c>
      <c r="AG289" s="63"/>
      <c r="AH289" s="64">
        <f>IF(SUMPRODUCT((A$14:A289=A289)*(B$14:B289=B289)*(C$14:C289=C289))&gt;1,0,1)</f>
        <v>0</v>
      </c>
      <c r="AI289" s="65" t="str">
        <f t="shared" si="27"/>
        <v>NO</v>
      </c>
      <c r="AJ289" s="65" t="str">
        <f t="shared" si="28"/>
        <v>NO</v>
      </c>
      <c r="AK289" s="66" t="str">
        <f>IFERROR(VLOOKUP(F289,#REF!,1,FALSE),"NO")</f>
        <v>NO</v>
      </c>
      <c r="AL289" s="65" t="str">
        <f t="shared" si="29"/>
        <v>NO</v>
      </c>
      <c r="AM289" s="65" t="str">
        <f t="shared" si="30"/>
        <v>NO</v>
      </c>
    </row>
    <row r="290" spans="1:39" ht="27" customHeight="1" x14ac:dyDescent="0.25">
      <c r="A290" s="45"/>
      <c r="B290" s="46"/>
      <c r="C290" s="47"/>
      <c r="D290" s="77"/>
      <c r="E290" s="47"/>
      <c r="F290" s="48"/>
      <c r="G290" s="49"/>
      <c r="H290" s="50"/>
      <c r="I290" s="51"/>
      <c r="J290" s="52" t="str">
        <f>IF(ISERROR(VLOOKUP(I290,#REF!,2,FALSE))," ",VLOOKUP(I290,#REF!,2,FALSE))</f>
        <v xml:space="preserve"> </v>
      </c>
      <c r="K290" s="52" t="str">
        <f>IF(ISERROR(VLOOKUP(I290,#REF!,3,FALSE))," ",VLOOKUP(I290,#REF!,3,FALSE))</f>
        <v xml:space="preserve"> </v>
      </c>
      <c r="L290" s="116"/>
      <c r="M290" s="45"/>
      <c r="N290" s="53"/>
      <c r="O290" s="54"/>
      <c r="P290" s="55"/>
      <c r="Q290" s="56"/>
      <c r="R290" s="57"/>
      <c r="S290" s="54"/>
      <c r="T290" s="58">
        <f t="shared" si="25"/>
        <v>0</v>
      </c>
      <c r="U290" s="103"/>
      <c r="V290" s="60"/>
      <c r="W290" s="60"/>
      <c r="X290" s="60"/>
      <c r="Y290" s="46"/>
      <c r="Z290" s="46"/>
      <c r="AA290" s="61"/>
      <c r="AB290" s="45"/>
      <c r="AC290" s="45"/>
      <c r="AD290" s="45"/>
      <c r="AE290" s="45"/>
      <c r="AF290" s="62" t="str">
        <f t="shared" si="26"/>
        <v>-</v>
      </c>
      <c r="AG290" s="63"/>
      <c r="AH290" s="64">
        <f>IF(SUMPRODUCT((A$14:A290=A290)*(B$14:B290=B290)*(C$14:C290=C290))&gt;1,0,1)</f>
        <v>0</v>
      </c>
      <c r="AI290" s="65" t="str">
        <f t="shared" si="27"/>
        <v>NO</v>
      </c>
      <c r="AJ290" s="65" t="str">
        <f t="shared" si="28"/>
        <v>NO</v>
      </c>
      <c r="AK290" s="66" t="str">
        <f>IFERROR(VLOOKUP(F290,#REF!,1,FALSE),"NO")</f>
        <v>NO</v>
      </c>
      <c r="AL290" s="65" t="str">
        <f t="shared" si="29"/>
        <v>NO</v>
      </c>
      <c r="AM290" s="65" t="str">
        <f t="shared" si="30"/>
        <v>NO</v>
      </c>
    </row>
    <row r="291" spans="1:39" ht="27" customHeight="1" x14ac:dyDescent="0.25">
      <c r="A291" s="45"/>
      <c r="B291" s="46"/>
      <c r="C291" s="47"/>
      <c r="D291" s="77"/>
      <c r="E291" s="47"/>
      <c r="F291" s="48"/>
      <c r="G291" s="49"/>
      <c r="H291" s="50"/>
      <c r="I291" s="51"/>
      <c r="J291" s="52" t="str">
        <f>IF(ISERROR(VLOOKUP(I291,#REF!,2,FALSE))," ",VLOOKUP(I291,#REF!,2,FALSE))</f>
        <v xml:space="preserve"> </v>
      </c>
      <c r="K291" s="52" t="str">
        <f>IF(ISERROR(VLOOKUP(I291,#REF!,3,FALSE))," ",VLOOKUP(I291,#REF!,3,FALSE))</f>
        <v xml:space="preserve"> </v>
      </c>
      <c r="L291" s="116"/>
      <c r="M291" s="45"/>
      <c r="N291" s="53"/>
      <c r="O291" s="54"/>
      <c r="P291" s="55"/>
      <c r="Q291" s="56"/>
      <c r="R291" s="57"/>
      <c r="S291" s="54"/>
      <c r="T291" s="58">
        <f t="shared" si="25"/>
        <v>0</v>
      </c>
      <c r="U291" s="59"/>
      <c r="V291" s="60"/>
      <c r="W291" s="60"/>
      <c r="X291" s="60"/>
      <c r="Y291" s="46"/>
      <c r="Z291" s="46"/>
      <c r="AA291" s="61"/>
      <c r="AB291" s="45"/>
      <c r="AC291" s="45"/>
      <c r="AD291" s="45"/>
      <c r="AE291" s="45"/>
      <c r="AF291" s="62" t="str">
        <f t="shared" si="26"/>
        <v>-</v>
      </c>
      <c r="AG291" s="63"/>
      <c r="AH291" s="64">
        <f>IF(SUMPRODUCT((A$14:A291=A291)*(B$14:B291=B291)*(C$14:C291=C291))&gt;1,0,1)</f>
        <v>0</v>
      </c>
      <c r="AI291" s="65" t="str">
        <f t="shared" si="27"/>
        <v>NO</v>
      </c>
      <c r="AJ291" s="65" t="str">
        <f t="shared" si="28"/>
        <v>NO</v>
      </c>
      <c r="AK291" s="66" t="str">
        <f>IFERROR(VLOOKUP(F291,#REF!,1,FALSE),"NO")</f>
        <v>NO</v>
      </c>
      <c r="AL291" s="65" t="str">
        <f t="shared" si="29"/>
        <v>NO</v>
      </c>
      <c r="AM291" s="65" t="str">
        <f t="shared" si="30"/>
        <v>NO</v>
      </c>
    </row>
    <row r="292" spans="1:39" ht="27" customHeight="1" x14ac:dyDescent="0.25">
      <c r="A292" s="45"/>
      <c r="B292" s="46"/>
      <c r="C292" s="47"/>
      <c r="D292" s="77"/>
      <c r="E292" s="47"/>
      <c r="F292" s="48"/>
      <c r="G292" s="49"/>
      <c r="H292" s="50"/>
      <c r="I292" s="51"/>
      <c r="J292" s="52" t="str">
        <f>IF(ISERROR(VLOOKUP(I292,#REF!,2,FALSE))," ",VLOOKUP(I292,#REF!,2,FALSE))</f>
        <v xml:space="preserve"> </v>
      </c>
      <c r="K292" s="52" t="str">
        <f>IF(ISERROR(VLOOKUP(I292,#REF!,3,FALSE))," ",VLOOKUP(I292,#REF!,3,FALSE))</f>
        <v xml:space="preserve"> </v>
      </c>
      <c r="L292" s="116"/>
      <c r="M292" s="45"/>
      <c r="N292" s="53"/>
      <c r="O292" s="54"/>
      <c r="P292" s="55"/>
      <c r="Q292" s="56"/>
      <c r="R292" s="57"/>
      <c r="S292" s="54"/>
      <c r="T292" s="58">
        <f t="shared" si="25"/>
        <v>0</v>
      </c>
      <c r="U292" s="59"/>
      <c r="V292" s="60"/>
      <c r="W292" s="60"/>
      <c r="X292" s="60"/>
      <c r="Y292" s="46"/>
      <c r="Z292" s="46"/>
      <c r="AA292" s="61"/>
      <c r="AB292" s="45"/>
      <c r="AC292" s="45"/>
      <c r="AD292" s="45"/>
      <c r="AE292" s="45"/>
      <c r="AF292" s="62" t="str">
        <f t="shared" si="26"/>
        <v>-</v>
      </c>
      <c r="AG292" s="63"/>
      <c r="AH292" s="64">
        <f>IF(SUMPRODUCT((A$14:A292=A292)*(B$14:B292=B292)*(C$14:C292=C292))&gt;1,0,1)</f>
        <v>0</v>
      </c>
      <c r="AI292" s="65" t="str">
        <f t="shared" si="27"/>
        <v>NO</v>
      </c>
      <c r="AJ292" s="65" t="str">
        <f t="shared" si="28"/>
        <v>NO</v>
      </c>
      <c r="AK292" s="66" t="str">
        <f>IFERROR(VLOOKUP(F292,#REF!,1,FALSE),"NO")</f>
        <v>NO</v>
      </c>
      <c r="AL292" s="65" t="str">
        <f t="shared" si="29"/>
        <v>NO</v>
      </c>
      <c r="AM292" s="65" t="str">
        <f t="shared" si="30"/>
        <v>NO</v>
      </c>
    </row>
    <row r="293" spans="1:39" ht="27" customHeight="1" x14ac:dyDescent="0.25">
      <c r="A293" s="45"/>
      <c r="B293" s="46"/>
      <c r="C293" s="47"/>
      <c r="D293" s="77"/>
      <c r="E293" s="47"/>
      <c r="F293" s="48"/>
      <c r="G293" s="49"/>
      <c r="H293" s="50"/>
      <c r="I293" s="51"/>
      <c r="J293" s="52" t="str">
        <f>IF(ISERROR(VLOOKUP(I293,#REF!,2,FALSE))," ",VLOOKUP(I293,#REF!,2,FALSE))</f>
        <v xml:space="preserve"> </v>
      </c>
      <c r="K293" s="52" t="str">
        <f>IF(ISERROR(VLOOKUP(I293,#REF!,3,FALSE))," ",VLOOKUP(I293,#REF!,3,FALSE))</f>
        <v xml:space="preserve"> </v>
      </c>
      <c r="L293" s="116"/>
      <c r="M293" s="45"/>
      <c r="N293" s="53"/>
      <c r="O293" s="54"/>
      <c r="P293" s="55"/>
      <c r="Q293" s="56"/>
      <c r="R293" s="57"/>
      <c r="S293" s="54"/>
      <c r="T293" s="58">
        <f t="shared" si="25"/>
        <v>0</v>
      </c>
      <c r="U293" s="59"/>
      <c r="V293" s="60"/>
      <c r="W293" s="60"/>
      <c r="X293" s="60"/>
      <c r="Y293" s="46"/>
      <c r="Z293" s="46"/>
      <c r="AA293" s="61"/>
      <c r="AB293" s="45"/>
      <c r="AC293" s="45"/>
      <c r="AD293" s="45"/>
      <c r="AE293" s="45"/>
      <c r="AF293" s="62" t="str">
        <f t="shared" si="26"/>
        <v>-</v>
      </c>
      <c r="AG293" s="63"/>
      <c r="AH293" s="64">
        <f>IF(SUMPRODUCT((A$14:A293=A293)*(B$14:B293=B293)*(C$14:C293=C293))&gt;1,0,1)</f>
        <v>0</v>
      </c>
      <c r="AI293" s="65" t="str">
        <f t="shared" si="27"/>
        <v>NO</v>
      </c>
      <c r="AJ293" s="65" t="str">
        <f t="shared" si="28"/>
        <v>NO</v>
      </c>
      <c r="AK293" s="66" t="str">
        <f>IFERROR(VLOOKUP(F293,#REF!,1,FALSE),"NO")</f>
        <v>NO</v>
      </c>
      <c r="AL293" s="65" t="str">
        <f t="shared" si="29"/>
        <v>NO</v>
      </c>
      <c r="AM293" s="65" t="str">
        <f t="shared" si="30"/>
        <v>NO</v>
      </c>
    </row>
    <row r="294" spans="1:39" ht="27" customHeight="1" x14ac:dyDescent="0.25">
      <c r="A294" s="45"/>
      <c r="B294" s="46"/>
      <c r="C294" s="47"/>
      <c r="D294" s="77"/>
      <c r="E294" s="47"/>
      <c r="F294" s="48"/>
      <c r="G294" s="49"/>
      <c r="H294" s="50"/>
      <c r="I294" s="51"/>
      <c r="J294" s="52" t="str">
        <f>IF(ISERROR(VLOOKUP(I294,#REF!,2,FALSE))," ",VLOOKUP(I294,#REF!,2,FALSE))</f>
        <v xml:space="preserve"> </v>
      </c>
      <c r="K294" s="52" t="str">
        <f>IF(ISERROR(VLOOKUP(I294,#REF!,3,FALSE))," ",VLOOKUP(I294,#REF!,3,FALSE))</f>
        <v xml:space="preserve"> </v>
      </c>
      <c r="L294" s="116"/>
      <c r="M294" s="45"/>
      <c r="N294" s="53"/>
      <c r="O294" s="54"/>
      <c r="P294" s="55"/>
      <c r="Q294" s="56"/>
      <c r="R294" s="57"/>
      <c r="S294" s="54"/>
      <c r="T294" s="58">
        <f t="shared" si="25"/>
        <v>0</v>
      </c>
      <c r="U294" s="59"/>
      <c r="V294" s="60"/>
      <c r="W294" s="60"/>
      <c r="X294" s="60"/>
      <c r="Y294" s="46"/>
      <c r="Z294" s="46"/>
      <c r="AA294" s="61"/>
      <c r="AB294" s="45"/>
      <c r="AC294" s="45"/>
      <c r="AD294" s="45"/>
      <c r="AE294" s="45"/>
      <c r="AF294" s="62" t="str">
        <f t="shared" si="26"/>
        <v>-</v>
      </c>
      <c r="AG294" s="63"/>
      <c r="AH294" s="64">
        <f>IF(SUMPRODUCT((A$14:A294=A294)*(B$14:B294=B294)*(C$14:C294=C294))&gt;1,0,1)</f>
        <v>0</v>
      </c>
      <c r="AI294" s="65" t="str">
        <f t="shared" si="27"/>
        <v>NO</v>
      </c>
      <c r="AJ294" s="65" t="str">
        <f t="shared" si="28"/>
        <v>NO</v>
      </c>
      <c r="AK294" s="66" t="str">
        <f>IFERROR(VLOOKUP(F294,#REF!,1,FALSE),"NO")</f>
        <v>NO</v>
      </c>
      <c r="AL294" s="65" t="str">
        <f t="shared" si="29"/>
        <v>NO</v>
      </c>
      <c r="AM294" s="65" t="str">
        <f t="shared" si="30"/>
        <v>NO</v>
      </c>
    </row>
    <row r="295" spans="1:39" ht="27" customHeight="1" x14ac:dyDescent="0.25">
      <c r="A295" s="45"/>
      <c r="B295" s="46"/>
      <c r="C295" s="47"/>
      <c r="D295" s="77"/>
      <c r="E295" s="47"/>
      <c r="F295" s="48"/>
      <c r="G295" s="49"/>
      <c r="H295" s="50"/>
      <c r="I295" s="51"/>
      <c r="J295" s="52" t="str">
        <f>IF(ISERROR(VLOOKUP(I295,#REF!,2,FALSE))," ",VLOOKUP(I295,#REF!,2,FALSE))</f>
        <v xml:space="preserve"> </v>
      </c>
      <c r="K295" s="52" t="str">
        <f>IF(ISERROR(VLOOKUP(I295,#REF!,3,FALSE))," ",VLOOKUP(I295,#REF!,3,FALSE))</f>
        <v xml:space="preserve"> </v>
      </c>
      <c r="L295" s="116"/>
      <c r="M295" s="45"/>
      <c r="N295" s="53"/>
      <c r="O295" s="54"/>
      <c r="P295" s="55"/>
      <c r="Q295" s="56"/>
      <c r="R295" s="57"/>
      <c r="S295" s="54"/>
      <c r="T295" s="58">
        <f t="shared" si="25"/>
        <v>0</v>
      </c>
      <c r="U295" s="59"/>
      <c r="V295" s="60"/>
      <c r="W295" s="60"/>
      <c r="X295" s="60"/>
      <c r="Y295" s="46"/>
      <c r="Z295" s="46"/>
      <c r="AA295" s="61"/>
      <c r="AB295" s="45"/>
      <c r="AC295" s="45"/>
      <c r="AD295" s="45"/>
      <c r="AE295" s="45"/>
      <c r="AF295" s="62" t="str">
        <f t="shared" si="26"/>
        <v>-</v>
      </c>
      <c r="AG295" s="63"/>
      <c r="AH295" s="64">
        <f>IF(SUMPRODUCT((A$14:A295=A295)*(B$14:B295=B295)*(C$14:C295=C295))&gt;1,0,1)</f>
        <v>0</v>
      </c>
      <c r="AI295" s="65" t="str">
        <f t="shared" si="27"/>
        <v>NO</v>
      </c>
      <c r="AJ295" s="65" t="str">
        <f t="shared" si="28"/>
        <v>NO</v>
      </c>
      <c r="AK295" s="66" t="str">
        <f>IFERROR(VLOOKUP(F295,#REF!,1,FALSE),"NO")</f>
        <v>NO</v>
      </c>
      <c r="AL295" s="65" t="str">
        <f t="shared" si="29"/>
        <v>NO</v>
      </c>
      <c r="AM295" s="65" t="str">
        <f t="shared" si="30"/>
        <v>NO</v>
      </c>
    </row>
    <row r="296" spans="1:39" ht="27" customHeight="1" x14ac:dyDescent="0.25">
      <c r="A296" s="45"/>
      <c r="B296" s="46"/>
      <c r="C296" s="47"/>
      <c r="D296" s="77"/>
      <c r="E296" s="47"/>
      <c r="F296" s="48"/>
      <c r="G296" s="49"/>
      <c r="H296" s="50"/>
      <c r="I296" s="51"/>
      <c r="J296" s="52" t="str">
        <f>IF(ISERROR(VLOOKUP(I296,#REF!,2,FALSE))," ",VLOOKUP(I296,#REF!,2,FALSE))</f>
        <v xml:space="preserve"> </v>
      </c>
      <c r="K296" s="52" t="str">
        <f>IF(ISERROR(VLOOKUP(I296,#REF!,3,FALSE))," ",VLOOKUP(I296,#REF!,3,FALSE))</f>
        <v xml:space="preserve"> </v>
      </c>
      <c r="L296" s="116"/>
      <c r="M296" s="45"/>
      <c r="N296" s="53"/>
      <c r="O296" s="54"/>
      <c r="P296" s="55"/>
      <c r="Q296" s="56"/>
      <c r="R296" s="57"/>
      <c r="S296" s="54"/>
      <c r="T296" s="58">
        <f t="shared" si="25"/>
        <v>0</v>
      </c>
      <c r="U296" s="59"/>
      <c r="V296" s="60"/>
      <c r="W296" s="60"/>
      <c r="X296" s="60"/>
      <c r="Y296" s="46"/>
      <c r="Z296" s="46"/>
      <c r="AA296" s="61"/>
      <c r="AB296" s="45"/>
      <c r="AC296" s="45"/>
      <c r="AD296" s="45"/>
      <c r="AE296" s="45"/>
      <c r="AF296" s="62" t="str">
        <f t="shared" si="26"/>
        <v>-</v>
      </c>
      <c r="AG296" s="63"/>
      <c r="AH296" s="64">
        <f>IF(SUMPRODUCT((A$14:A296=A296)*(B$14:B296=B296)*(C$14:C296=C296))&gt;1,0,1)</f>
        <v>0</v>
      </c>
      <c r="AI296" s="65" t="str">
        <f t="shared" si="27"/>
        <v>NO</v>
      </c>
      <c r="AJ296" s="65" t="str">
        <f t="shared" si="28"/>
        <v>NO</v>
      </c>
      <c r="AK296" s="66" t="str">
        <f>IFERROR(VLOOKUP(F296,#REF!,1,FALSE),"NO")</f>
        <v>NO</v>
      </c>
      <c r="AL296" s="65" t="str">
        <f t="shared" si="29"/>
        <v>NO</v>
      </c>
      <c r="AM296" s="65" t="str">
        <f t="shared" si="30"/>
        <v>NO</v>
      </c>
    </row>
    <row r="297" spans="1:39" ht="27" customHeight="1" x14ac:dyDescent="0.25">
      <c r="A297" s="45"/>
      <c r="B297" s="46"/>
      <c r="C297" s="47"/>
      <c r="D297" s="77"/>
      <c r="E297" s="47"/>
      <c r="F297" s="48"/>
      <c r="G297" s="49"/>
      <c r="H297" s="50"/>
      <c r="I297" s="51"/>
      <c r="J297" s="52" t="str">
        <f>IF(ISERROR(VLOOKUP(I297,#REF!,2,FALSE))," ",VLOOKUP(I297,#REF!,2,FALSE))</f>
        <v xml:space="preserve"> </v>
      </c>
      <c r="K297" s="52" t="str">
        <f>IF(ISERROR(VLOOKUP(I297,#REF!,3,FALSE))," ",VLOOKUP(I297,#REF!,3,FALSE))</f>
        <v xml:space="preserve"> </v>
      </c>
      <c r="L297" s="116"/>
      <c r="M297" s="45"/>
      <c r="N297" s="53"/>
      <c r="O297" s="54"/>
      <c r="P297" s="55"/>
      <c r="Q297" s="56"/>
      <c r="R297" s="57"/>
      <c r="S297" s="54"/>
      <c r="T297" s="58">
        <f t="shared" si="25"/>
        <v>0</v>
      </c>
      <c r="U297" s="59"/>
      <c r="V297" s="60"/>
      <c r="W297" s="60"/>
      <c r="X297" s="60"/>
      <c r="Y297" s="46"/>
      <c r="Z297" s="46"/>
      <c r="AA297" s="61"/>
      <c r="AB297" s="45"/>
      <c r="AC297" s="45"/>
      <c r="AD297" s="45"/>
      <c r="AE297" s="45"/>
      <c r="AF297" s="62" t="str">
        <f t="shared" si="26"/>
        <v>-</v>
      </c>
      <c r="AG297" s="63"/>
      <c r="AH297" s="64">
        <f>IF(SUMPRODUCT((A$14:A297=A297)*(B$14:B297=B297)*(C$14:C297=C297))&gt;1,0,1)</f>
        <v>0</v>
      </c>
      <c r="AI297" s="65" t="str">
        <f t="shared" si="27"/>
        <v>NO</v>
      </c>
      <c r="AJ297" s="65" t="str">
        <f t="shared" si="28"/>
        <v>NO</v>
      </c>
      <c r="AK297" s="66" t="str">
        <f>IFERROR(VLOOKUP(F297,#REF!,1,FALSE),"NO")</f>
        <v>NO</v>
      </c>
      <c r="AL297" s="65" t="str">
        <f t="shared" si="29"/>
        <v>NO</v>
      </c>
      <c r="AM297" s="65" t="str">
        <f t="shared" si="30"/>
        <v>NO</v>
      </c>
    </row>
    <row r="298" spans="1:39" ht="27" customHeight="1" x14ac:dyDescent="0.25">
      <c r="A298" s="45"/>
      <c r="B298" s="46"/>
      <c r="C298" s="47"/>
      <c r="D298" s="77"/>
      <c r="E298" s="47"/>
      <c r="F298" s="48"/>
      <c r="G298" s="49"/>
      <c r="H298" s="50"/>
      <c r="I298" s="51"/>
      <c r="J298" s="52" t="str">
        <f>IF(ISERROR(VLOOKUP(I298,#REF!,2,FALSE))," ",VLOOKUP(I298,#REF!,2,FALSE))</f>
        <v xml:space="preserve"> </v>
      </c>
      <c r="K298" s="52" t="str">
        <f>IF(ISERROR(VLOOKUP(I298,#REF!,3,FALSE))," ",VLOOKUP(I298,#REF!,3,FALSE))</f>
        <v xml:space="preserve"> </v>
      </c>
      <c r="L298" s="116"/>
      <c r="M298" s="45"/>
      <c r="N298" s="53"/>
      <c r="O298" s="54"/>
      <c r="P298" s="55"/>
      <c r="Q298" s="56"/>
      <c r="R298" s="57"/>
      <c r="S298" s="54"/>
      <c r="T298" s="58">
        <f t="shared" si="25"/>
        <v>0</v>
      </c>
      <c r="U298" s="59"/>
      <c r="V298" s="60"/>
      <c r="W298" s="60"/>
      <c r="X298" s="60"/>
      <c r="Y298" s="46"/>
      <c r="Z298" s="46"/>
      <c r="AA298" s="61"/>
      <c r="AB298" s="45"/>
      <c r="AC298" s="45"/>
      <c r="AD298" s="45"/>
      <c r="AE298" s="45"/>
      <c r="AF298" s="62" t="str">
        <f t="shared" si="26"/>
        <v>-</v>
      </c>
      <c r="AG298" s="63"/>
      <c r="AH298" s="64">
        <f>IF(SUMPRODUCT((A$14:A298=A298)*(B$14:B298=B298)*(C$14:C298=C298))&gt;1,0,1)</f>
        <v>0</v>
      </c>
      <c r="AI298" s="65" t="str">
        <f t="shared" si="27"/>
        <v>NO</v>
      </c>
      <c r="AJ298" s="65" t="str">
        <f t="shared" si="28"/>
        <v>NO</v>
      </c>
      <c r="AK298" s="66" t="str">
        <f>IFERROR(VLOOKUP(F298,#REF!,1,FALSE),"NO")</f>
        <v>NO</v>
      </c>
      <c r="AL298" s="65" t="str">
        <f t="shared" si="29"/>
        <v>NO</v>
      </c>
      <c r="AM298" s="65" t="str">
        <f t="shared" si="30"/>
        <v>NO</v>
      </c>
    </row>
    <row r="299" spans="1:39" ht="27" customHeight="1" x14ac:dyDescent="0.25">
      <c r="A299" s="45"/>
      <c r="B299" s="46"/>
      <c r="C299" s="47"/>
      <c r="D299" s="77"/>
      <c r="E299" s="47"/>
      <c r="F299" s="48"/>
      <c r="G299" s="49"/>
      <c r="H299" s="50"/>
      <c r="I299" s="51"/>
      <c r="J299" s="52" t="str">
        <f>IF(ISERROR(VLOOKUP(I299,#REF!,2,FALSE))," ",VLOOKUP(I299,#REF!,2,FALSE))</f>
        <v xml:space="preserve"> </v>
      </c>
      <c r="K299" s="52" t="str">
        <f>IF(ISERROR(VLOOKUP(I299,#REF!,3,FALSE))," ",VLOOKUP(I299,#REF!,3,FALSE))</f>
        <v xml:space="preserve"> </v>
      </c>
      <c r="L299" s="116"/>
      <c r="M299" s="45"/>
      <c r="N299" s="53"/>
      <c r="O299" s="54"/>
      <c r="P299" s="55"/>
      <c r="Q299" s="56"/>
      <c r="R299" s="57"/>
      <c r="S299" s="54"/>
      <c r="T299" s="58">
        <f t="shared" si="25"/>
        <v>0</v>
      </c>
      <c r="U299" s="59"/>
      <c r="V299" s="60"/>
      <c r="W299" s="60"/>
      <c r="X299" s="60"/>
      <c r="Y299" s="46"/>
      <c r="Z299" s="46"/>
      <c r="AA299" s="61"/>
      <c r="AB299" s="45"/>
      <c r="AC299" s="45"/>
      <c r="AD299" s="45"/>
      <c r="AE299" s="45"/>
      <c r="AF299" s="62" t="str">
        <f t="shared" si="26"/>
        <v>-</v>
      </c>
      <c r="AG299" s="63"/>
      <c r="AH299" s="64">
        <f>IF(SUMPRODUCT((A$14:A299=A299)*(B$14:B299=B299)*(C$14:C299=C299))&gt;1,0,1)</f>
        <v>0</v>
      </c>
      <c r="AI299" s="65" t="str">
        <f t="shared" si="27"/>
        <v>NO</v>
      </c>
      <c r="AJ299" s="65" t="str">
        <f t="shared" si="28"/>
        <v>NO</v>
      </c>
      <c r="AK299" s="66" t="str">
        <f>IFERROR(VLOOKUP(F299,#REF!,1,FALSE),"NO")</f>
        <v>NO</v>
      </c>
      <c r="AL299" s="65" t="str">
        <f t="shared" si="29"/>
        <v>NO</v>
      </c>
      <c r="AM299" s="65" t="str">
        <f t="shared" si="30"/>
        <v>NO</v>
      </c>
    </row>
    <row r="300" spans="1:39" ht="27" customHeight="1" x14ac:dyDescent="0.25">
      <c r="A300" s="45"/>
      <c r="B300" s="46"/>
      <c r="C300" s="47"/>
      <c r="D300" s="77"/>
      <c r="E300" s="47"/>
      <c r="F300" s="48"/>
      <c r="G300" s="49"/>
      <c r="H300" s="50"/>
      <c r="I300" s="51"/>
      <c r="J300" s="52" t="str">
        <f>IF(ISERROR(VLOOKUP(I300,#REF!,2,FALSE))," ",VLOOKUP(I300,#REF!,2,FALSE))</f>
        <v xml:space="preserve"> </v>
      </c>
      <c r="K300" s="52" t="str">
        <f>IF(ISERROR(VLOOKUP(I300,#REF!,3,FALSE))," ",VLOOKUP(I300,#REF!,3,FALSE))</f>
        <v xml:space="preserve"> </v>
      </c>
      <c r="L300" s="116"/>
      <c r="M300" s="45"/>
      <c r="N300" s="53"/>
      <c r="O300" s="54"/>
      <c r="P300" s="55"/>
      <c r="Q300" s="56"/>
      <c r="R300" s="57"/>
      <c r="S300" s="54"/>
      <c r="T300" s="58">
        <f t="shared" si="25"/>
        <v>0</v>
      </c>
      <c r="U300" s="59"/>
      <c r="V300" s="60"/>
      <c r="W300" s="60"/>
      <c r="X300" s="60"/>
      <c r="Y300" s="46"/>
      <c r="Z300" s="46"/>
      <c r="AA300" s="61"/>
      <c r="AB300" s="45"/>
      <c r="AC300" s="45"/>
      <c r="AD300" s="45"/>
      <c r="AE300" s="45"/>
      <c r="AF300" s="62" t="str">
        <f t="shared" si="26"/>
        <v>-</v>
      </c>
      <c r="AG300" s="63"/>
      <c r="AH300" s="64">
        <f>IF(SUMPRODUCT((A$14:A300=A300)*(B$14:B300=B300)*(C$14:C300=C300))&gt;1,0,1)</f>
        <v>0</v>
      </c>
      <c r="AI300" s="65" t="str">
        <f t="shared" si="27"/>
        <v>NO</v>
      </c>
      <c r="AJ300" s="65" t="str">
        <f t="shared" si="28"/>
        <v>NO</v>
      </c>
      <c r="AK300" s="66" t="str">
        <f>IFERROR(VLOOKUP(F300,#REF!,1,FALSE),"NO")</f>
        <v>NO</v>
      </c>
      <c r="AL300" s="65" t="str">
        <f t="shared" si="29"/>
        <v>NO</v>
      </c>
      <c r="AM300" s="65" t="str">
        <f t="shared" si="30"/>
        <v>NO</v>
      </c>
    </row>
    <row r="301" spans="1:39" ht="27" customHeight="1" x14ac:dyDescent="0.25">
      <c r="A301" s="45"/>
      <c r="B301" s="46"/>
      <c r="C301" s="47"/>
      <c r="D301" s="77"/>
      <c r="E301" s="47"/>
      <c r="F301" s="48"/>
      <c r="G301" s="49"/>
      <c r="H301" s="50"/>
      <c r="I301" s="51"/>
      <c r="J301" s="52" t="str">
        <f>IF(ISERROR(VLOOKUP(I301,#REF!,2,FALSE))," ",VLOOKUP(I301,#REF!,2,FALSE))</f>
        <v xml:space="preserve"> </v>
      </c>
      <c r="K301" s="52" t="str">
        <f>IF(ISERROR(VLOOKUP(I301,#REF!,3,FALSE))," ",VLOOKUP(I301,#REF!,3,FALSE))</f>
        <v xml:space="preserve"> </v>
      </c>
      <c r="L301" s="116"/>
      <c r="M301" s="45"/>
      <c r="N301" s="53"/>
      <c r="O301" s="54"/>
      <c r="P301" s="55"/>
      <c r="Q301" s="56"/>
      <c r="R301" s="57"/>
      <c r="S301" s="54"/>
      <c r="T301" s="58">
        <f t="shared" si="25"/>
        <v>0</v>
      </c>
      <c r="U301" s="59"/>
      <c r="V301" s="60"/>
      <c r="W301" s="60"/>
      <c r="X301" s="60"/>
      <c r="Y301" s="46"/>
      <c r="Z301" s="46"/>
      <c r="AA301" s="61"/>
      <c r="AB301" s="45"/>
      <c r="AC301" s="45"/>
      <c r="AD301" s="45"/>
      <c r="AE301" s="45"/>
      <c r="AF301" s="62" t="str">
        <f t="shared" si="26"/>
        <v>-</v>
      </c>
      <c r="AG301" s="63"/>
      <c r="AH301" s="64">
        <f>IF(SUMPRODUCT((A$14:A301=A301)*(B$14:B301=B301)*(C$14:C301=C301))&gt;1,0,1)</f>
        <v>0</v>
      </c>
      <c r="AI301" s="65" t="str">
        <f t="shared" si="27"/>
        <v>NO</v>
      </c>
      <c r="AJ301" s="65" t="str">
        <f t="shared" si="28"/>
        <v>NO</v>
      </c>
      <c r="AK301" s="66" t="str">
        <f>IFERROR(VLOOKUP(F301,#REF!,1,FALSE),"NO")</f>
        <v>NO</v>
      </c>
      <c r="AL301" s="65" t="str">
        <f t="shared" si="29"/>
        <v>NO</v>
      </c>
      <c r="AM301" s="65" t="str">
        <f t="shared" si="30"/>
        <v>NO</v>
      </c>
    </row>
    <row r="302" spans="1:39" ht="27" customHeight="1" x14ac:dyDescent="0.25">
      <c r="A302" s="45"/>
      <c r="B302" s="46"/>
      <c r="C302" s="47"/>
      <c r="D302" s="77"/>
      <c r="E302" s="47"/>
      <c r="F302" s="48"/>
      <c r="G302" s="49"/>
      <c r="H302" s="50"/>
      <c r="I302" s="51"/>
      <c r="J302" s="52" t="str">
        <f>IF(ISERROR(VLOOKUP(I302,#REF!,2,FALSE))," ",VLOOKUP(I302,#REF!,2,FALSE))</f>
        <v xml:space="preserve"> </v>
      </c>
      <c r="K302" s="52" t="str">
        <f>IF(ISERROR(VLOOKUP(I302,#REF!,3,FALSE))," ",VLOOKUP(I302,#REF!,3,FALSE))</f>
        <v xml:space="preserve"> </v>
      </c>
      <c r="L302" s="116"/>
      <c r="M302" s="45"/>
      <c r="N302" s="53"/>
      <c r="O302" s="54"/>
      <c r="P302" s="55"/>
      <c r="Q302" s="56"/>
      <c r="R302" s="57"/>
      <c r="S302" s="54"/>
      <c r="T302" s="58">
        <f t="shared" si="25"/>
        <v>0</v>
      </c>
      <c r="U302" s="59"/>
      <c r="V302" s="60"/>
      <c r="W302" s="60"/>
      <c r="X302" s="60"/>
      <c r="Y302" s="46"/>
      <c r="Z302" s="46"/>
      <c r="AA302" s="61"/>
      <c r="AB302" s="45"/>
      <c r="AC302" s="45"/>
      <c r="AD302" s="45"/>
      <c r="AE302" s="45"/>
      <c r="AF302" s="62" t="str">
        <f t="shared" si="26"/>
        <v>-</v>
      </c>
      <c r="AG302" s="63"/>
      <c r="AH302" s="64">
        <f>IF(SUMPRODUCT((A$14:A302=A302)*(B$14:B302=B302)*(C$14:C302=C302))&gt;1,0,1)</f>
        <v>0</v>
      </c>
      <c r="AI302" s="65" t="str">
        <f t="shared" si="27"/>
        <v>NO</v>
      </c>
      <c r="AJ302" s="65" t="str">
        <f t="shared" si="28"/>
        <v>NO</v>
      </c>
      <c r="AK302" s="66" t="str">
        <f>IFERROR(VLOOKUP(F302,#REF!,1,FALSE),"NO")</f>
        <v>NO</v>
      </c>
      <c r="AL302" s="65" t="str">
        <f t="shared" si="29"/>
        <v>NO</v>
      </c>
      <c r="AM302" s="65" t="str">
        <f t="shared" si="30"/>
        <v>NO</v>
      </c>
    </row>
    <row r="303" spans="1:39" ht="27" customHeight="1" x14ac:dyDescent="0.25">
      <c r="A303" s="45"/>
      <c r="B303" s="46"/>
      <c r="C303" s="47"/>
      <c r="D303" s="77"/>
      <c r="E303" s="47"/>
      <c r="F303" s="48"/>
      <c r="G303" s="49"/>
      <c r="H303" s="50"/>
      <c r="I303" s="51"/>
      <c r="J303" s="52" t="str">
        <f>IF(ISERROR(VLOOKUP(I303,#REF!,2,FALSE))," ",VLOOKUP(I303,#REF!,2,FALSE))</f>
        <v xml:space="preserve"> </v>
      </c>
      <c r="K303" s="52" t="str">
        <f>IF(ISERROR(VLOOKUP(I303,#REF!,3,FALSE))," ",VLOOKUP(I303,#REF!,3,FALSE))</f>
        <v xml:space="preserve"> </v>
      </c>
      <c r="L303" s="116"/>
      <c r="M303" s="45"/>
      <c r="N303" s="53"/>
      <c r="O303" s="54"/>
      <c r="P303" s="55"/>
      <c r="Q303" s="56"/>
      <c r="R303" s="57"/>
      <c r="S303" s="54"/>
      <c r="T303" s="58">
        <f t="shared" si="25"/>
        <v>0</v>
      </c>
      <c r="U303" s="59"/>
      <c r="V303" s="60"/>
      <c r="W303" s="60"/>
      <c r="X303" s="60"/>
      <c r="Y303" s="46"/>
      <c r="Z303" s="46"/>
      <c r="AA303" s="61"/>
      <c r="AB303" s="45"/>
      <c r="AC303" s="45"/>
      <c r="AD303" s="45"/>
      <c r="AE303" s="45"/>
      <c r="AF303" s="62" t="str">
        <f t="shared" si="26"/>
        <v>-</v>
      </c>
      <c r="AG303" s="63"/>
      <c r="AH303" s="64">
        <f>IF(SUMPRODUCT((A$14:A303=A303)*(B$14:B303=B303)*(C$14:C303=C303))&gt;1,0,1)</f>
        <v>0</v>
      </c>
      <c r="AI303" s="65" t="str">
        <f t="shared" si="27"/>
        <v>NO</v>
      </c>
      <c r="AJ303" s="65" t="str">
        <f t="shared" si="28"/>
        <v>NO</v>
      </c>
      <c r="AK303" s="66" t="str">
        <f>IFERROR(VLOOKUP(F303,#REF!,1,FALSE),"NO")</f>
        <v>NO</v>
      </c>
      <c r="AL303" s="65" t="str">
        <f t="shared" si="29"/>
        <v>NO</v>
      </c>
      <c r="AM303" s="65" t="str">
        <f t="shared" si="30"/>
        <v>NO</v>
      </c>
    </row>
    <row r="304" spans="1:39" ht="27" customHeight="1" x14ac:dyDescent="0.25">
      <c r="A304" s="45"/>
      <c r="B304" s="46"/>
      <c r="C304" s="47"/>
      <c r="D304" s="77"/>
      <c r="E304" s="47"/>
      <c r="F304" s="48"/>
      <c r="G304" s="49"/>
      <c r="H304" s="50"/>
      <c r="I304" s="51"/>
      <c r="J304" s="52" t="str">
        <f>IF(ISERROR(VLOOKUP(I304,#REF!,2,FALSE))," ",VLOOKUP(I304,#REF!,2,FALSE))</f>
        <v xml:space="preserve"> </v>
      </c>
      <c r="K304" s="52" t="str">
        <f>IF(ISERROR(VLOOKUP(I304,#REF!,3,FALSE))," ",VLOOKUP(I304,#REF!,3,FALSE))</f>
        <v xml:space="preserve"> </v>
      </c>
      <c r="L304" s="116"/>
      <c r="M304" s="45"/>
      <c r="N304" s="53"/>
      <c r="O304" s="54"/>
      <c r="P304" s="55"/>
      <c r="Q304" s="56"/>
      <c r="R304" s="57"/>
      <c r="S304" s="54"/>
      <c r="T304" s="58">
        <f t="shared" si="25"/>
        <v>0</v>
      </c>
      <c r="U304" s="59"/>
      <c r="V304" s="60"/>
      <c r="W304" s="60"/>
      <c r="X304" s="60"/>
      <c r="Y304" s="46"/>
      <c r="Z304" s="46"/>
      <c r="AA304" s="61"/>
      <c r="AB304" s="45"/>
      <c r="AC304" s="45"/>
      <c r="AD304" s="45"/>
      <c r="AE304" s="45"/>
      <c r="AF304" s="62" t="str">
        <f t="shared" si="26"/>
        <v>-</v>
      </c>
      <c r="AG304" s="63"/>
      <c r="AH304" s="64">
        <f>IF(SUMPRODUCT((A$14:A304=A304)*(B$14:B304=B304)*(C$14:C304=C304))&gt;1,0,1)</f>
        <v>0</v>
      </c>
      <c r="AI304" s="65" t="str">
        <f t="shared" si="27"/>
        <v>NO</v>
      </c>
      <c r="AJ304" s="65" t="str">
        <f t="shared" si="28"/>
        <v>NO</v>
      </c>
      <c r="AK304" s="66" t="str">
        <f>IFERROR(VLOOKUP(F304,#REF!,1,FALSE),"NO")</f>
        <v>NO</v>
      </c>
      <c r="AL304" s="65" t="str">
        <f t="shared" si="29"/>
        <v>NO</v>
      </c>
      <c r="AM304" s="65" t="str">
        <f t="shared" si="30"/>
        <v>NO</v>
      </c>
    </row>
    <row r="305" spans="1:39" ht="27" customHeight="1" x14ac:dyDescent="0.25">
      <c r="A305" s="45"/>
      <c r="B305" s="46"/>
      <c r="C305" s="47"/>
      <c r="D305" s="77"/>
      <c r="E305" s="47"/>
      <c r="F305" s="48"/>
      <c r="G305" s="49"/>
      <c r="H305" s="50"/>
      <c r="I305" s="51"/>
      <c r="J305" s="52" t="str">
        <f>IF(ISERROR(VLOOKUP(I305,#REF!,2,FALSE))," ",VLOOKUP(I305,#REF!,2,FALSE))</f>
        <v xml:space="preserve"> </v>
      </c>
      <c r="K305" s="52" t="str">
        <f>IF(ISERROR(VLOOKUP(I305,#REF!,3,FALSE))," ",VLOOKUP(I305,#REF!,3,FALSE))</f>
        <v xml:space="preserve"> </v>
      </c>
      <c r="L305" s="116"/>
      <c r="M305" s="45"/>
      <c r="N305" s="53"/>
      <c r="O305" s="54"/>
      <c r="P305" s="55"/>
      <c r="Q305" s="56"/>
      <c r="R305" s="57"/>
      <c r="S305" s="54"/>
      <c r="T305" s="58">
        <f t="shared" si="25"/>
        <v>0</v>
      </c>
      <c r="U305" s="59"/>
      <c r="V305" s="60"/>
      <c r="W305" s="60"/>
      <c r="X305" s="60"/>
      <c r="Y305" s="46"/>
      <c r="Z305" s="46"/>
      <c r="AA305" s="61"/>
      <c r="AB305" s="45"/>
      <c r="AC305" s="45"/>
      <c r="AD305" s="45"/>
      <c r="AE305" s="45"/>
      <c r="AF305" s="62" t="str">
        <f t="shared" si="26"/>
        <v>-</v>
      </c>
      <c r="AG305" s="63"/>
      <c r="AH305" s="64">
        <f>IF(SUMPRODUCT((A$14:A305=A305)*(B$14:B305=B305)*(C$14:C305=C305))&gt;1,0,1)</f>
        <v>0</v>
      </c>
      <c r="AI305" s="65" t="str">
        <f t="shared" si="27"/>
        <v>NO</v>
      </c>
      <c r="AJ305" s="65" t="str">
        <f t="shared" si="28"/>
        <v>NO</v>
      </c>
      <c r="AK305" s="66" t="str">
        <f>IFERROR(VLOOKUP(F305,#REF!,1,FALSE),"NO")</f>
        <v>NO</v>
      </c>
      <c r="AL305" s="65" t="str">
        <f t="shared" si="29"/>
        <v>NO</v>
      </c>
      <c r="AM305" s="65" t="str">
        <f t="shared" si="30"/>
        <v>NO</v>
      </c>
    </row>
    <row r="306" spans="1:39" ht="27" customHeight="1" x14ac:dyDescent="0.25">
      <c r="A306" s="45"/>
      <c r="B306" s="46"/>
      <c r="C306" s="47"/>
      <c r="D306" s="77"/>
      <c r="E306" s="47"/>
      <c r="F306" s="48"/>
      <c r="G306" s="49"/>
      <c r="H306" s="50"/>
      <c r="I306" s="51"/>
      <c r="J306" s="52" t="str">
        <f>IF(ISERROR(VLOOKUP(I306,#REF!,2,FALSE))," ",VLOOKUP(I306,#REF!,2,FALSE))</f>
        <v xml:space="preserve"> </v>
      </c>
      <c r="K306" s="52" t="str">
        <f>IF(ISERROR(VLOOKUP(I306,#REF!,3,FALSE))," ",VLOOKUP(I306,#REF!,3,FALSE))</f>
        <v xml:space="preserve"> </v>
      </c>
      <c r="L306" s="116"/>
      <c r="M306" s="45"/>
      <c r="N306" s="53"/>
      <c r="O306" s="54"/>
      <c r="P306" s="55"/>
      <c r="Q306" s="56"/>
      <c r="R306" s="57"/>
      <c r="S306" s="54"/>
      <c r="T306" s="58">
        <f t="shared" si="25"/>
        <v>0</v>
      </c>
      <c r="U306" s="59"/>
      <c r="V306" s="60"/>
      <c r="W306" s="60"/>
      <c r="X306" s="60"/>
      <c r="Y306" s="46"/>
      <c r="Z306" s="46"/>
      <c r="AA306" s="61"/>
      <c r="AB306" s="45"/>
      <c r="AC306" s="45"/>
      <c r="AD306" s="45"/>
      <c r="AE306" s="45"/>
      <c r="AF306" s="62" t="str">
        <f t="shared" si="26"/>
        <v>-</v>
      </c>
      <c r="AG306" s="63"/>
      <c r="AH306" s="64">
        <f>IF(SUMPRODUCT((A$14:A306=A306)*(B$14:B306=B306)*(C$14:C306=C306))&gt;1,0,1)</f>
        <v>0</v>
      </c>
      <c r="AI306" s="65" t="str">
        <f t="shared" si="27"/>
        <v>NO</v>
      </c>
      <c r="AJ306" s="65" t="str">
        <f t="shared" si="28"/>
        <v>NO</v>
      </c>
      <c r="AK306" s="66" t="str">
        <f>IFERROR(VLOOKUP(F306,#REF!,1,FALSE),"NO")</f>
        <v>NO</v>
      </c>
      <c r="AL306" s="65" t="str">
        <f t="shared" si="29"/>
        <v>NO</v>
      </c>
      <c r="AM306" s="65" t="str">
        <f t="shared" si="30"/>
        <v>NO</v>
      </c>
    </row>
    <row r="307" spans="1:39" ht="27" customHeight="1" x14ac:dyDescent="0.25">
      <c r="A307" s="45"/>
      <c r="B307" s="46"/>
      <c r="C307" s="47"/>
      <c r="D307" s="77"/>
      <c r="E307" s="47"/>
      <c r="F307" s="48"/>
      <c r="G307" s="49"/>
      <c r="H307" s="50"/>
      <c r="I307" s="51"/>
      <c r="J307" s="52" t="str">
        <f>IF(ISERROR(VLOOKUP(I307,#REF!,2,FALSE))," ",VLOOKUP(I307,#REF!,2,FALSE))</f>
        <v xml:space="preserve"> </v>
      </c>
      <c r="K307" s="52" t="str">
        <f>IF(ISERROR(VLOOKUP(I307,#REF!,3,FALSE))," ",VLOOKUP(I307,#REF!,3,FALSE))</f>
        <v xml:space="preserve"> </v>
      </c>
      <c r="L307" s="116"/>
      <c r="M307" s="45"/>
      <c r="N307" s="53"/>
      <c r="O307" s="54"/>
      <c r="P307" s="55"/>
      <c r="Q307" s="56"/>
      <c r="R307" s="57"/>
      <c r="S307" s="54"/>
      <c r="T307" s="58">
        <f t="shared" si="25"/>
        <v>0</v>
      </c>
      <c r="U307" s="59"/>
      <c r="V307" s="60"/>
      <c r="W307" s="60"/>
      <c r="X307" s="60"/>
      <c r="Y307" s="46"/>
      <c r="Z307" s="46"/>
      <c r="AA307" s="61"/>
      <c r="AB307" s="45"/>
      <c r="AC307" s="45"/>
      <c r="AD307" s="45"/>
      <c r="AE307" s="45"/>
      <c r="AF307" s="62" t="str">
        <f t="shared" si="26"/>
        <v>-</v>
      </c>
      <c r="AG307" s="63"/>
      <c r="AH307" s="64">
        <f>IF(SUMPRODUCT((A$14:A307=A307)*(B$14:B307=B307)*(C$14:C307=C307))&gt;1,0,1)</f>
        <v>0</v>
      </c>
      <c r="AI307" s="65" t="str">
        <f t="shared" si="27"/>
        <v>NO</v>
      </c>
      <c r="AJ307" s="65" t="str">
        <f t="shared" si="28"/>
        <v>NO</v>
      </c>
      <c r="AK307" s="66" t="str">
        <f>IFERROR(VLOOKUP(F307,#REF!,1,FALSE),"NO")</f>
        <v>NO</v>
      </c>
      <c r="AL307" s="65" t="str">
        <f t="shared" si="29"/>
        <v>NO</v>
      </c>
      <c r="AM307" s="65" t="str">
        <f t="shared" si="30"/>
        <v>NO</v>
      </c>
    </row>
    <row r="308" spans="1:39" ht="27" customHeight="1" x14ac:dyDescent="0.25">
      <c r="A308" s="45"/>
      <c r="B308" s="46"/>
      <c r="C308" s="47"/>
      <c r="D308" s="77"/>
      <c r="E308" s="47"/>
      <c r="F308" s="48"/>
      <c r="G308" s="49"/>
      <c r="H308" s="50"/>
      <c r="I308" s="51"/>
      <c r="J308" s="52" t="str">
        <f>IF(ISERROR(VLOOKUP(I308,#REF!,2,FALSE))," ",VLOOKUP(I308,#REF!,2,FALSE))</f>
        <v xml:space="preserve"> </v>
      </c>
      <c r="K308" s="52" t="str">
        <f>IF(ISERROR(VLOOKUP(I308,#REF!,3,FALSE))," ",VLOOKUP(I308,#REF!,3,FALSE))</f>
        <v xml:space="preserve"> </v>
      </c>
      <c r="L308" s="116"/>
      <c r="M308" s="45"/>
      <c r="N308" s="53"/>
      <c r="O308" s="54"/>
      <c r="P308" s="55"/>
      <c r="Q308" s="56"/>
      <c r="R308" s="57"/>
      <c r="S308" s="54"/>
      <c r="T308" s="58">
        <f t="shared" si="25"/>
        <v>0</v>
      </c>
      <c r="U308" s="59"/>
      <c r="V308" s="60"/>
      <c r="W308" s="60"/>
      <c r="X308" s="60"/>
      <c r="Y308" s="46"/>
      <c r="Z308" s="46"/>
      <c r="AA308" s="61"/>
      <c r="AB308" s="45"/>
      <c r="AC308" s="45"/>
      <c r="AD308" s="45"/>
      <c r="AE308" s="45"/>
      <c r="AF308" s="62" t="str">
        <f t="shared" si="26"/>
        <v>-</v>
      </c>
      <c r="AG308" s="63"/>
      <c r="AH308" s="64">
        <f>IF(SUMPRODUCT((A$14:A308=A308)*(B$14:B308=B308)*(C$14:C308=C308))&gt;1,0,1)</f>
        <v>0</v>
      </c>
      <c r="AI308" s="65" t="str">
        <f t="shared" si="27"/>
        <v>NO</v>
      </c>
      <c r="AJ308" s="65" t="str">
        <f t="shared" si="28"/>
        <v>NO</v>
      </c>
      <c r="AK308" s="66" t="str">
        <f>IFERROR(VLOOKUP(F308,#REF!,1,FALSE),"NO")</f>
        <v>NO</v>
      </c>
      <c r="AL308" s="65" t="str">
        <f t="shared" si="29"/>
        <v>NO</v>
      </c>
      <c r="AM308" s="65" t="str">
        <f t="shared" si="30"/>
        <v>NO</v>
      </c>
    </row>
    <row r="309" spans="1:39" ht="27" customHeight="1" x14ac:dyDescent="0.25">
      <c r="A309" s="45"/>
      <c r="B309" s="46"/>
      <c r="C309" s="47"/>
      <c r="D309" s="77"/>
      <c r="E309" s="47"/>
      <c r="F309" s="48"/>
      <c r="G309" s="49"/>
      <c r="H309" s="50"/>
      <c r="I309" s="51"/>
      <c r="J309" s="52" t="str">
        <f>IF(ISERROR(VLOOKUP(I309,#REF!,2,FALSE))," ",VLOOKUP(I309,#REF!,2,FALSE))</f>
        <v xml:space="preserve"> </v>
      </c>
      <c r="K309" s="52" t="str">
        <f>IF(ISERROR(VLOOKUP(I309,#REF!,3,FALSE))," ",VLOOKUP(I309,#REF!,3,FALSE))</f>
        <v xml:space="preserve"> </v>
      </c>
      <c r="L309" s="116"/>
      <c r="M309" s="45"/>
      <c r="N309" s="53"/>
      <c r="O309" s="54"/>
      <c r="P309" s="55"/>
      <c r="Q309" s="56"/>
      <c r="R309" s="57"/>
      <c r="S309" s="54"/>
      <c r="T309" s="58">
        <f t="shared" si="25"/>
        <v>0</v>
      </c>
      <c r="U309" s="59"/>
      <c r="V309" s="60"/>
      <c r="W309" s="60"/>
      <c r="X309" s="60"/>
      <c r="Y309" s="46"/>
      <c r="Z309" s="46"/>
      <c r="AA309" s="61"/>
      <c r="AB309" s="45"/>
      <c r="AC309" s="45"/>
      <c r="AD309" s="45"/>
      <c r="AE309" s="45"/>
      <c r="AF309" s="62" t="str">
        <f t="shared" si="26"/>
        <v>-</v>
      </c>
      <c r="AG309" s="63"/>
      <c r="AH309" s="64">
        <f>IF(SUMPRODUCT((A$14:A309=A309)*(B$14:B309=B309)*(C$14:C309=C309))&gt;1,0,1)</f>
        <v>0</v>
      </c>
      <c r="AI309" s="65" t="str">
        <f t="shared" si="27"/>
        <v>NO</v>
      </c>
      <c r="AJ309" s="65" t="str">
        <f t="shared" si="28"/>
        <v>NO</v>
      </c>
      <c r="AK309" s="66" t="str">
        <f>IFERROR(VLOOKUP(F309,#REF!,1,FALSE),"NO")</f>
        <v>NO</v>
      </c>
      <c r="AL309" s="65" t="str">
        <f t="shared" si="29"/>
        <v>NO</v>
      </c>
      <c r="AM309" s="65" t="str">
        <f t="shared" si="30"/>
        <v>NO</v>
      </c>
    </row>
    <row r="310" spans="1:39" ht="27" customHeight="1" x14ac:dyDescent="0.25">
      <c r="A310" s="45"/>
      <c r="B310" s="46"/>
      <c r="C310" s="47"/>
      <c r="D310" s="77"/>
      <c r="E310" s="47"/>
      <c r="F310" s="48"/>
      <c r="G310" s="49"/>
      <c r="H310" s="50"/>
      <c r="I310" s="51"/>
      <c r="J310" s="52" t="str">
        <f>IF(ISERROR(VLOOKUP(I310,#REF!,2,FALSE))," ",VLOOKUP(I310,#REF!,2,FALSE))</f>
        <v xml:space="preserve"> </v>
      </c>
      <c r="K310" s="52" t="str">
        <f>IF(ISERROR(VLOOKUP(I310,#REF!,3,FALSE))," ",VLOOKUP(I310,#REF!,3,FALSE))</f>
        <v xml:space="preserve"> </v>
      </c>
      <c r="L310" s="116"/>
      <c r="M310" s="45"/>
      <c r="N310" s="53"/>
      <c r="O310" s="54"/>
      <c r="P310" s="55"/>
      <c r="Q310" s="56"/>
      <c r="R310" s="57"/>
      <c r="S310" s="54"/>
      <c r="T310" s="58">
        <f t="shared" si="25"/>
        <v>0</v>
      </c>
      <c r="U310" s="59"/>
      <c r="V310" s="60"/>
      <c r="W310" s="60"/>
      <c r="X310" s="60"/>
      <c r="Y310" s="46"/>
      <c r="Z310" s="46"/>
      <c r="AA310" s="61"/>
      <c r="AB310" s="45"/>
      <c r="AC310" s="45"/>
      <c r="AD310" s="45"/>
      <c r="AE310" s="45"/>
      <c r="AF310" s="62" t="str">
        <f t="shared" si="26"/>
        <v>-</v>
      </c>
      <c r="AG310" s="63"/>
      <c r="AH310" s="64">
        <f>IF(SUMPRODUCT((A$14:A310=A310)*(B$14:B310=B310)*(C$14:C310=C310))&gt;1,0,1)</f>
        <v>0</v>
      </c>
      <c r="AI310" s="65" t="str">
        <f t="shared" si="27"/>
        <v>NO</v>
      </c>
      <c r="AJ310" s="65" t="str">
        <f t="shared" si="28"/>
        <v>NO</v>
      </c>
      <c r="AK310" s="66" t="str">
        <f>IFERROR(VLOOKUP(F310,#REF!,1,FALSE),"NO")</f>
        <v>NO</v>
      </c>
      <c r="AL310" s="65" t="str">
        <f t="shared" si="29"/>
        <v>NO</v>
      </c>
      <c r="AM310" s="65" t="str">
        <f t="shared" si="30"/>
        <v>NO</v>
      </c>
    </row>
    <row r="311" spans="1:39" ht="27" customHeight="1" x14ac:dyDescent="0.25">
      <c r="A311" s="45"/>
      <c r="B311" s="46"/>
      <c r="C311" s="47"/>
      <c r="D311" s="77"/>
      <c r="E311" s="47"/>
      <c r="F311" s="48"/>
      <c r="G311" s="49"/>
      <c r="H311" s="50"/>
      <c r="I311" s="51"/>
      <c r="J311" s="52" t="str">
        <f>IF(ISERROR(VLOOKUP(I311,#REF!,2,FALSE))," ",VLOOKUP(I311,#REF!,2,FALSE))</f>
        <v xml:space="preserve"> </v>
      </c>
      <c r="K311" s="52" t="str">
        <f>IF(ISERROR(VLOOKUP(I311,#REF!,3,FALSE))," ",VLOOKUP(I311,#REF!,3,FALSE))</f>
        <v xml:space="preserve"> </v>
      </c>
      <c r="L311" s="116"/>
      <c r="M311" s="45"/>
      <c r="N311" s="53"/>
      <c r="O311" s="54"/>
      <c r="P311" s="55"/>
      <c r="Q311" s="56"/>
      <c r="R311" s="57"/>
      <c r="S311" s="54"/>
      <c r="T311" s="58">
        <f t="shared" si="25"/>
        <v>0</v>
      </c>
      <c r="U311" s="59"/>
      <c r="V311" s="60"/>
      <c r="W311" s="60"/>
      <c r="X311" s="60"/>
      <c r="Y311" s="46"/>
      <c r="Z311" s="46"/>
      <c r="AA311" s="61"/>
      <c r="AB311" s="45"/>
      <c r="AC311" s="45"/>
      <c r="AD311" s="45"/>
      <c r="AE311" s="45"/>
      <c r="AF311" s="62" t="str">
        <f t="shared" si="26"/>
        <v>-</v>
      </c>
      <c r="AG311" s="63"/>
      <c r="AH311" s="64">
        <f>IF(SUMPRODUCT((A$14:A311=A311)*(B$14:B311=B311)*(C$14:C311=C311))&gt;1,0,1)</f>
        <v>0</v>
      </c>
      <c r="AI311" s="65" t="str">
        <f t="shared" si="27"/>
        <v>NO</v>
      </c>
      <c r="AJ311" s="65" t="str">
        <f t="shared" si="28"/>
        <v>NO</v>
      </c>
      <c r="AK311" s="66" t="str">
        <f>IFERROR(VLOOKUP(F311,#REF!,1,FALSE),"NO")</f>
        <v>NO</v>
      </c>
      <c r="AL311" s="65" t="str">
        <f t="shared" si="29"/>
        <v>NO</v>
      </c>
      <c r="AM311" s="65" t="str">
        <f t="shared" si="30"/>
        <v>NO</v>
      </c>
    </row>
    <row r="312" spans="1:39" ht="27" customHeight="1" x14ac:dyDescent="0.25">
      <c r="A312" s="45"/>
      <c r="B312" s="46"/>
      <c r="C312" s="47"/>
      <c r="D312" s="77"/>
      <c r="E312" s="47"/>
      <c r="F312" s="48"/>
      <c r="G312" s="49"/>
      <c r="H312" s="50"/>
      <c r="I312" s="51"/>
      <c r="J312" s="52" t="str">
        <f>IF(ISERROR(VLOOKUP(I312,#REF!,2,FALSE))," ",VLOOKUP(I312,#REF!,2,FALSE))</f>
        <v xml:space="preserve"> </v>
      </c>
      <c r="K312" s="52" t="str">
        <f>IF(ISERROR(VLOOKUP(I312,#REF!,3,FALSE))," ",VLOOKUP(I312,#REF!,3,FALSE))</f>
        <v xml:space="preserve"> </v>
      </c>
      <c r="L312" s="116"/>
      <c r="M312" s="45"/>
      <c r="N312" s="53"/>
      <c r="O312" s="54"/>
      <c r="P312" s="55"/>
      <c r="Q312" s="56"/>
      <c r="R312" s="57"/>
      <c r="S312" s="54"/>
      <c r="T312" s="58">
        <f t="shared" si="25"/>
        <v>0</v>
      </c>
      <c r="U312" s="59"/>
      <c r="V312" s="60"/>
      <c r="W312" s="60"/>
      <c r="X312" s="60"/>
      <c r="Y312" s="46"/>
      <c r="Z312" s="46"/>
      <c r="AA312" s="61"/>
      <c r="AB312" s="45"/>
      <c r="AC312" s="45"/>
      <c r="AD312" s="45"/>
      <c r="AE312" s="45"/>
      <c r="AF312" s="62" t="str">
        <f t="shared" si="26"/>
        <v>-</v>
      </c>
      <c r="AG312" s="63"/>
      <c r="AH312" s="64">
        <f>IF(SUMPRODUCT((A$14:A312=A312)*(B$14:B312=B312)*(C$14:C312=C312))&gt;1,0,1)</f>
        <v>0</v>
      </c>
      <c r="AI312" s="65" t="str">
        <f t="shared" si="27"/>
        <v>NO</v>
      </c>
      <c r="AJ312" s="65" t="str">
        <f t="shared" si="28"/>
        <v>NO</v>
      </c>
      <c r="AK312" s="66" t="str">
        <f>IFERROR(VLOOKUP(F312,#REF!,1,FALSE),"NO")</f>
        <v>NO</v>
      </c>
      <c r="AL312" s="65" t="str">
        <f t="shared" si="29"/>
        <v>NO</v>
      </c>
      <c r="AM312" s="65" t="str">
        <f t="shared" si="30"/>
        <v>NO</v>
      </c>
    </row>
    <row r="313" spans="1:39" ht="27" customHeight="1" x14ac:dyDescent="0.25">
      <c r="A313" s="45"/>
      <c r="B313" s="46"/>
      <c r="C313" s="47"/>
      <c r="D313" s="77"/>
      <c r="E313" s="47"/>
      <c r="F313" s="48"/>
      <c r="G313" s="49"/>
      <c r="H313" s="50"/>
      <c r="I313" s="51"/>
      <c r="J313" s="52" t="str">
        <f>IF(ISERROR(VLOOKUP(I313,#REF!,2,FALSE))," ",VLOOKUP(I313,#REF!,2,FALSE))</f>
        <v xml:space="preserve"> </v>
      </c>
      <c r="K313" s="52" t="str">
        <f>IF(ISERROR(VLOOKUP(I313,#REF!,3,FALSE))," ",VLOOKUP(I313,#REF!,3,FALSE))</f>
        <v xml:space="preserve"> </v>
      </c>
      <c r="L313" s="116"/>
      <c r="M313" s="45"/>
      <c r="N313" s="53"/>
      <c r="O313" s="54"/>
      <c r="P313" s="55"/>
      <c r="Q313" s="56"/>
      <c r="R313" s="57"/>
      <c r="S313" s="54"/>
      <c r="T313" s="58">
        <f t="shared" si="25"/>
        <v>0</v>
      </c>
      <c r="U313" s="59"/>
      <c r="V313" s="60"/>
      <c r="W313" s="60"/>
      <c r="X313" s="60"/>
      <c r="Y313" s="46"/>
      <c r="Z313" s="46"/>
      <c r="AA313" s="61"/>
      <c r="AB313" s="45"/>
      <c r="AC313" s="45"/>
      <c r="AD313" s="45"/>
      <c r="AE313" s="45"/>
      <c r="AF313" s="62" t="str">
        <f t="shared" si="26"/>
        <v>-</v>
      </c>
      <c r="AG313" s="63"/>
      <c r="AH313" s="64">
        <f>IF(SUMPRODUCT((A$14:A313=A313)*(B$14:B313=B313)*(C$14:C313=C313))&gt;1,0,1)</f>
        <v>0</v>
      </c>
      <c r="AI313" s="65" t="str">
        <f t="shared" si="27"/>
        <v>NO</v>
      </c>
      <c r="AJ313" s="65" t="str">
        <f t="shared" si="28"/>
        <v>NO</v>
      </c>
      <c r="AK313" s="66" t="str">
        <f>IFERROR(VLOOKUP(F313,#REF!,1,FALSE),"NO")</f>
        <v>NO</v>
      </c>
      <c r="AL313" s="65" t="str">
        <f t="shared" si="29"/>
        <v>NO</v>
      </c>
      <c r="AM313" s="65" t="str">
        <f t="shared" si="30"/>
        <v>NO</v>
      </c>
    </row>
    <row r="314" spans="1:39" ht="27" customHeight="1" x14ac:dyDescent="0.25">
      <c r="A314" s="45"/>
      <c r="B314" s="46"/>
      <c r="C314" s="47"/>
      <c r="D314" s="77"/>
      <c r="E314" s="47"/>
      <c r="F314" s="48"/>
      <c r="G314" s="49"/>
      <c r="H314" s="50"/>
      <c r="I314" s="51"/>
      <c r="J314" s="52" t="str">
        <f>IF(ISERROR(VLOOKUP(I314,#REF!,2,FALSE))," ",VLOOKUP(I314,#REF!,2,FALSE))</f>
        <v xml:space="preserve"> </v>
      </c>
      <c r="K314" s="52" t="str">
        <f>IF(ISERROR(VLOOKUP(I314,#REF!,3,FALSE))," ",VLOOKUP(I314,#REF!,3,FALSE))</f>
        <v xml:space="preserve"> </v>
      </c>
      <c r="L314" s="116"/>
      <c r="M314" s="45"/>
      <c r="N314" s="53"/>
      <c r="O314" s="54"/>
      <c r="P314" s="55"/>
      <c r="Q314" s="56"/>
      <c r="R314" s="57"/>
      <c r="S314" s="54"/>
      <c r="T314" s="58">
        <f t="shared" si="25"/>
        <v>0</v>
      </c>
      <c r="U314" s="59"/>
      <c r="V314" s="60"/>
      <c r="W314" s="60"/>
      <c r="X314" s="60"/>
      <c r="Y314" s="46"/>
      <c r="Z314" s="46"/>
      <c r="AA314" s="61"/>
      <c r="AB314" s="45"/>
      <c r="AC314" s="45"/>
      <c r="AD314" s="45"/>
      <c r="AE314" s="45"/>
      <c r="AF314" s="62" t="str">
        <f t="shared" si="26"/>
        <v>-</v>
      </c>
      <c r="AG314" s="63"/>
      <c r="AH314" s="64">
        <f>IF(SUMPRODUCT((A$14:A314=A314)*(B$14:B314=B314)*(C$14:C314=C314))&gt;1,0,1)</f>
        <v>0</v>
      </c>
      <c r="AI314" s="65" t="str">
        <f t="shared" si="27"/>
        <v>NO</v>
      </c>
      <c r="AJ314" s="65" t="str">
        <f t="shared" si="28"/>
        <v>NO</v>
      </c>
      <c r="AK314" s="66" t="str">
        <f>IFERROR(VLOOKUP(F314,#REF!,1,FALSE),"NO")</f>
        <v>NO</v>
      </c>
      <c r="AL314" s="65" t="str">
        <f t="shared" si="29"/>
        <v>NO</v>
      </c>
      <c r="AM314" s="65" t="str">
        <f t="shared" si="30"/>
        <v>NO</v>
      </c>
    </row>
    <row r="315" spans="1:39" ht="27" customHeight="1" x14ac:dyDescent="0.25">
      <c r="A315" s="45"/>
      <c r="B315" s="46"/>
      <c r="C315" s="47"/>
      <c r="D315" s="77"/>
      <c r="E315" s="47"/>
      <c r="F315" s="48"/>
      <c r="G315" s="49"/>
      <c r="H315" s="50"/>
      <c r="I315" s="51"/>
      <c r="J315" s="52" t="str">
        <f>IF(ISERROR(VLOOKUP(I315,#REF!,2,FALSE))," ",VLOOKUP(I315,#REF!,2,FALSE))</f>
        <v xml:space="preserve"> </v>
      </c>
      <c r="K315" s="52" t="str">
        <f>IF(ISERROR(VLOOKUP(I315,#REF!,3,FALSE))," ",VLOOKUP(I315,#REF!,3,FALSE))</f>
        <v xml:space="preserve"> </v>
      </c>
      <c r="L315" s="116"/>
      <c r="M315" s="45"/>
      <c r="N315" s="53"/>
      <c r="O315" s="54"/>
      <c r="P315" s="55"/>
      <c r="Q315" s="56"/>
      <c r="R315" s="57"/>
      <c r="S315" s="54"/>
      <c r="T315" s="58">
        <f t="shared" si="25"/>
        <v>0</v>
      </c>
      <c r="U315" s="59"/>
      <c r="V315" s="60"/>
      <c r="W315" s="60"/>
      <c r="X315" s="60"/>
      <c r="Y315" s="46"/>
      <c r="Z315" s="46"/>
      <c r="AA315" s="61"/>
      <c r="AB315" s="45"/>
      <c r="AC315" s="45"/>
      <c r="AD315" s="45"/>
      <c r="AE315" s="45"/>
      <c r="AF315" s="62" t="str">
        <f t="shared" si="26"/>
        <v>-</v>
      </c>
      <c r="AG315" s="63"/>
      <c r="AH315" s="64">
        <f>IF(SUMPRODUCT((A$14:A315=A315)*(B$14:B315=B315)*(C$14:C315=C315))&gt;1,0,1)</f>
        <v>0</v>
      </c>
      <c r="AI315" s="65" t="str">
        <f t="shared" si="27"/>
        <v>NO</v>
      </c>
      <c r="AJ315" s="65" t="str">
        <f t="shared" si="28"/>
        <v>NO</v>
      </c>
      <c r="AK315" s="66" t="str">
        <f>IFERROR(VLOOKUP(F315,#REF!,1,FALSE),"NO")</f>
        <v>NO</v>
      </c>
      <c r="AL315" s="65" t="str">
        <f t="shared" si="29"/>
        <v>NO</v>
      </c>
      <c r="AM315" s="65" t="str">
        <f t="shared" si="30"/>
        <v>NO</v>
      </c>
    </row>
    <row r="316" spans="1:39" ht="27" customHeight="1" x14ac:dyDescent="0.25">
      <c r="A316" s="45"/>
      <c r="B316" s="46"/>
      <c r="C316" s="47"/>
      <c r="D316" s="77"/>
      <c r="E316" s="47"/>
      <c r="F316" s="48"/>
      <c r="G316" s="49"/>
      <c r="H316" s="50"/>
      <c r="I316" s="51"/>
      <c r="J316" s="52" t="str">
        <f>IF(ISERROR(VLOOKUP(I316,#REF!,2,FALSE))," ",VLOOKUP(I316,#REF!,2,FALSE))</f>
        <v xml:space="preserve"> </v>
      </c>
      <c r="K316" s="52" t="str">
        <f>IF(ISERROR(VLOOKUP(I316,#REF!,3,FALSE))," ",VLOOKUP(I316,#REF!,3,FALSE))</f>
        <v xml:space="preserve"> </v>
      </c>
      <c r="L316" s="116"/>
      <c r="M316" s="45"/>
      <c r="N316" s="53"/>
      <c r="O316" s="54"/>
      <c r="P316" s="55"/>
      <c r="Q316" s="56"/>
      <c r="R316" s="57"/>
      <c r="S316" s="54"/>
      <c r="T316" s="58">
        <f t="shared" si="25"/>
        <v>0</v>
      </c>
      <c r="U316" s="59"/>
      <c r="V316" s="60"/>
      <c r="W316" s="60"/>
      <c r="X316" s="60"/>
      <c r="Y316" s="46"/>
      <c r="Z316" s="46"/>
      <c r="AA316" s="61"/>
      <c r="AB316" s="45"/>
      <c r="AC316" s="45"/>
      <c r="AD316" s="45"/>
      <c r="AE316" s="45"/>
      <c r="AF316" s="62" t="str">
        <f t="shared" si="26"/>
        <v>-</v>
      </c>
      <c r="AG316" s="63"/>
      <c r="AH316" s="64">
        <f>IF(SUMPRODUCT((A$14:A316=A316)*(B$14:B316=B316)*(C$14:C316=C316))&gt;1,0,1)</f>
        <v>0</v>
      </c>
      <c r="AI316" s="65" t="str">
        <f t="shared" si="27"/>
        <v>NO</v>
      </c>
      <c r="AJ316" s="65" t="str">
        <f t="shared" si="28"/>
        <v>NO</v>
      </c>
      <c r="AK316" s="66" t="str">
        <f>IFERROR(VLOOKUP(F316,#REF!,1,FALSE),"NO")</f>
        <v>NO</v>
      </c>
      <c r="AL316" s="65" t="str">
        <f t="shared" si="29"/>
        <v>NO</v>
      </c>
      <c r="AM316" s="65" t="str">
        <f t="shared" si="30"/>
        <v>NO</v>
      </c>
    </row>
    <row r="317" spans="1:39" ht="27" customHeight="1" x14ac:dyDescent="0.25">
      <c r="A317" s="45"/>
      <c r="B317" s="46"/>
      <c r="C317" s="47"/>
      <c r="D317" s="77"/>
      <c r="E317" s="47"/>
      <c r="F317" s="48"/>
      <c r="G317" s="49"/>
      <c r="H317" s="50"/>
      <c r="I317" s="51"/>
      <c r="J317" s="52" t="str">
        <f>IF(ISERROR(VLOOKUP(I317,#REF!,2,FALSE))," ",VLOOKUP(I317,#REF!,2,FALSE))</f>
        <v xml:space="preserve"> </v>
      </c>
      <c r="K317" s="52" t="str">
        <f>IF(ISERROR(VLOOKUP(I317,#REF!,3,FALSE))," ",VLOOKUP(I317,#REF!,3,FALSE))</f>
        <v xml:space="preserve"> </v>
      </c>
      <c r="L317" s="116"/>
      <c r="M317" s="45"/>
      <c r="N317" s="53"/>
      <c r="O317" s="54"/>
      <c r="P317" s="55"/>
      <c r="Q317" s="56"/>
      <c r="R317" s="57"/>
      <c r="S317" s="54"/>
      <c r="T317" s="58">
        <f t="shared" si="25"/>
        <v>0</v>
      </c>
      <c r="U317" s="59"/>
      <c r="V317" s="60"/>
      <c r="W317" s="60"/>
      <c r="X317" s="60"/>
      <c r="Y317" s="46"/>
      <c r="Z317" s="46"/>
      <c r="AA317" s="61"/>
      <c r="AB317" s="45"/>
      <c r="AC317" s="45"/>
      <c r="AD317" s="45"/>
      <c r="AE317" s="45"/>
      <c r="AF317" s="62" t="str">
        <f t="shared" si="26"/>
        <v>-</v>
      </c>
      <c r="AG317" s="63"/>
      <c r="AH317" s="64">
        <f>IF(SUMPRODUCT((A$14:A317=A317)*(B$14:B317=B317)*(C$14:C317=C317))&gt;1,0,1)</f>
        <v>0</v>
      </c>
      <c r="AI317" s="65" t="str">
        <f t="shared" si="27"/>
        <v>NO</v>
      </c>
      <c r="AJ317" s="65" t="str">
        <f t="shared" si="28"/>
        <v>NO</v>
      </c>
      <c r="AK317" s="66" t="str">
        <f>IFERROR(VLOOKUP(F317,#REF!,1,FALSE),"NO")</f>
        <v>NO</v>
      </c>
      <c r="AL317" s="65" t="str">
        <f t="shared" si="29"/>
        <v>NO</v>
      </c>
      <c r="AM317" s="65" t="str">
        <f t="shared" si="30"/>
        <v>NO</v>
      </c>
    </row>
    <row r="318" spans="1:39" ht="27" customHeight="1" x14ac:dyDescent="0.25">
      <c r="A318" s="45"/>
      <c r="B318" s="46"/>
      <c r="C318" s="47"/>
      <c r="D318" s="77"/>
      <c r="E318" s="47"/>
      <c r="F318" s="48"/>
      <c r="G318" s="49"/>
      <c r="H318" s="50"/>
      <c r="I318" s="51"/>
      <c r="J318" s="52" t="str">
        <f>IF(ISERROR(VLOOKUP(I318,#REF!,2,FALSE))," ",VLOOKUP(I318,#REF!,2,FALSE))</f>
        <v xml:space="preserve"> </v>
      </c>
      <c r="K318" s="52" t="str">
        <f>IF(ISERROR(VLOOKUP(I318,#REF!,3,FALSE))," ",VLOOKUP(I318,#REF!,3,FALSE))</f>
        <v xml:space="preserve"> </v>
      </c>
      <c r="L318" s="116"/>
      <c r="M318" s="45"/>
      <c r="N318" s="53"/>
      <c r="O318" s="54"/>
      <c r="P318" s="55"/>
      <c r="Q318" s="56"/>
      <c r="R318" s="57"/>
      <c r="S318" s="54"/>
      <c r="T318" s="58">
        <f t="shared" si="25"/>
        <v>0</v>
      </c>
      <c r="U318" s="59"/>
      <c r="V318" s="60"/>
      <c r="W318" s="60"/>
      <c r="X318" s="60"/>
      <c r="Y318" s="46"/>
      <c r="Z318" s="46"/>
      <c r="AA318" s="61"/>
      <c r="AB318" s="45"/>
      <c r="AC318" s="45"/>
      <c r="AD318" s="45"/>
      <c r="AE318" s="45"/>
      <c r="AF318" s="62" t="str">
        <f t="shared" si="26"/>
        <v>-</v>
      </c>
      <c r="AG318" s="63"/>
      <c r="AH318" s="64">
        <f>IF(SUMPRODUCT((A$14:A318=A318)*(B$14:B318=B318)*(C$14:C318=C318))&gt;1,0,1)</f>
        <v>0</v>
      </c>
      <c r="AI318" s="65" t="str">
        <f t="shared" si="27"/>
        <v>NO</v>
      </c>
      <c r="AJ318" s="65" t="str">
        <f t="shared" si="28"/>
        <v>NO</v>
      </c>
      <c r="AK318" s="66" t="str">
        <f>IFERROR(VLOOKUP(F318,#REF!,1,FALSE),"NO")</f>
        <v>NO</v>
      </c>
      <c r="AL318" s="65" t="str">
        <f t="shared" si="29"/>
        <v>NO</v>
      </c>
      <c r="AM318" s="65" t="str">
        <f t="shared" si="30"/>
        <v>NO</v>
      </c>
    </row>
    <row r="319" spans="1:39" ht="27" customHeight="1" x14ac:dyDescent="0.25">
      <c r="A319" s="45"/>
      <c r="B319" s="46"/>
      <c r="C319" s="47"/>
      <c r="D319" s="77"/>
      <c r="E319" s="47"/>
      <c r="F319" s="48"/>
      <c r="G319" s="49"/>
      <c r="H319" s="50"/>
      <c r="I319" s="51"/>
      <c r="J319" s="52" t="str">
        <f>IF(ISERROR(VLOOKUP(I319,#REF!,2,FALSE))," ",VLOOKUP(I319,#REF!,2,FALSE))</f>
        <v xml:space="preserve"> </v>
      </c>
      <c r="K319" s="52" t="str">
        <f>IF(ISERROR(VLOOKUP(I319,#REF!,3,FALSE))," ",VLOOKUP(I319,#REF!,3,FALSE))</f>
        <v xml:space="preserve"> </v>
      </c>
      <c r="L319" s="116"/>
      <c r="M319" s="45"/>
      <c r="N319" s="53"/>
      <c r="O319" s="54"/>
      <c r="P319" s="55"/>
      <c r="Q319" s="56"/>
      <c r="R319" s="57"/>
      <c r="S319" s="54"/>
      <c r="T319" s="58">
        <f t="shared" si="25"/>
        <v>0</v>
      </c>
      <c r="U319" s="59"/>
      <c r="V319" s="60"/>
      <c r="W319" s="60"/>
      <c r="X319" s="60"/>
      <c r="Y319" s="46"/>
      <c r="Z319" s="46"/>
      <c r="AA319" s="61"/>
      <c r="AB319" s="45"/>
      <c r="AC319" s="45"/>
      <c r="AD319" s="45"/>
      <c r="AE319" s="45"/>
      <c r="AF319" s="62" t="str">
        <f t="shared" si="26"/>
        <v>-</v>
      </c>
      <c r="AG319" s="63"/>
      <c r="AH319" s="64">
        <f>IF(SUMPRODUCT((A$14:A319=A319)*(B$14:B319=B319)*(C$14:C319=C319))&gt;1,0,1)</f>
        <v>0</v>
      </c>
      <c r="AI319" s="65" t="str">
        <f t="shared" si="27"/>
        <v>NO</v>
      </c>
      <c r="AJ319" s="65" t="str">
        <f t="shared" si="28"/>
        <v>NO</v>
      </c>
      <c r="AK319" s="66" t="str">
        <f>IFERROR(VLOOKUP(F319,#REF!,1,FALSE),"NO")</f>
        <v>NO</v>
      </c>
      <c r="AL319" s="65" t="str">
        <f t="shared" si="29"/>
        <v>NO</v>
      </c>
      <c r="AM319" s="65" t="str">
        <f t="shared" si="30"/>
        <v>NO</v>
      </c>
    </row>
    <row r="320" spans="1:39" ht="27" customHeight="1" x14ac:dyDescent="0.25">
      <c r="A320" s="45"/>
      <c r="B320" s="46"/>
      <c r="C320" s="47"/>
      <c r="D320" s="77"/>
      <c r="E320" s="47"/>
      <c r="F320" s="48"/>
      <c r="G320" s="49"/>
      <c r="H320" s="50"/>
      <c r="I320" s="51"/>
      <c r="J320" s="52" t="str">
        <f>IF(ISERROR(VLOOKUP(I320,#REF!,2,FALSE))," ",VLOOKUP(I320,#REF!,2,FALSE))</f>
        <v xml:space="preserve"> </v>
      </c>
      <c r="K320" s="52" t="str">
        <f>IF(ISERROR(VLOOKUP(I320,#REF!,3,FALSE))," ",VLOOKUP(I320,#REF!,3,FALSE))</f>
        <v xml:space="preserve"> </v>
      </c>
      <c r="L320" s="116"/>
      <c r="M320" s="45"/>
      <c r="N320" s="53"/>
      <c r="O320" s="54"/>
      <c r="P320" s="55"/>
      <c r="Q320" s="56"/>
      <c r="R320" s="57"/>
      <c r="S320" s="54"/>
      <c r="T320" s="58">
        <f t="shared" si="25"/>
        <v>0</v>
      </c>
      <c r="U320" s="59"/>
      <c r="V320" s="60"/>
      <c r="W320" s="60"/>
      <c r="X320" s="60"/>
      <c r="Y320" s="46"/>
      <c r="Z320" s="46"/>
      <c r="AA320" s="61"/>
      <c r="AB320" s="45"/>
      <c r="AC320" s="45"/>
      <c r="AD320" s="45"/>
      <c r="AE320" s="45"/>
      <c r="AF320" s="62" t="str">
        <f t="shared" si="26"/>
        <v>-</v>
      </c>
      <c r="AG320" s="63"/>
      <c r="AH320" s="64">
        <f>IF(SUMPRODUCT((A$14:A320=A320)*(B$14:B320=B320)*(C$14:C320=C320))&gt;1,0,1)</f>
        <v>0</v>
      </c>
      <c r="AI320" s="65" t="str">
        <f t="shared" si="27"/>
        <v>NO</v>
      </c>
      <c r="AJ320" s="65" t="str">
        <f t="shared" si="28"/>
        <v>NO</v>
      </c>
      <c r="AK320" s="66" t="str">
        <f>IFERROR(VLOOKUP(F320,#REF!,1,FALSE),"NO")</f>
        <v>NO</v>
      </c>
      <c r="AL320" s="65" t="str">
        <f t="shared" si="29"/>
        <v>NO</v>
      </c>
      <c r="AM320" s="65" t="str">
        <f t="shared" si="30"/>
        <v>NO</v>
      </c>
    </row>
    <row r="321" spans="1:39" ht="27" customHeight="1" x14ac:dyDescent="0.25">
      <c r="A321" s="45"/>
      <c r="B321" s="46"/>
      <c r="C321" s="47"/>
      <c r="D321" s="77"/>
      <c r="E321" s="47"/>
      <c r="F321" s="48"/>
      <c r="G321" s="49"/>
      <c r="H321" s="50"/>
      <c r="I321" s="51"/>
      <c r="J321" s="52" t="str">
        <f>IF(ISERROR(VLOOKUP(I321,#REF!,2,FALSE))," ",VLOOKUP(I321,#REF!,2,FALSE))</f>
        <v xml:space="preserve"> </v>
      </c>
      <c r="K321" s="52" t="str">
        <f>IF(ISERROR(VLOOKUP(I321,#REF!,3,FALSE))," ",VLOOKUP(I321,#REF!,3,FALSE))</f>
        <v xml:space="preserve"> </v>
      </c>
      <c r="L321" s="116"/>
      <c r="M321" s="45"/>
      <c r="N321" s="53"/>
      <c r="O321" s="54"/>
      <c r="P321" s="55"/>
      <c r="Q321" s="56"/>
      <c r="R321" s="57"/>
      <c r="S321" s="54"/>
      <c r="T321" s="58">
        <f t="shared" si="25"/>
        <v>0</v>
      </c>
      <c r="U321" s="59"/>
      <c r="V321" s="60"/>
      <c r="W321" s="60"/>
      <c r="X321" s="60"/>
      <c r="Y321" s="46"/>
      <c r="Z321" s="46"/>
      <c r="AA321" s="61"/>
      <c r="AB321" s="45"/>
      <c r="AC321" s="45"/>
      <c r="AD321" s="45"/>
      <c r="AE321" s="45"/>
      <c r="AF321" s="62" t="str">
        <f t="shared" si="26"/>
        <v>-</v>
      </c>
      <c r="AG321" s="63"/>
      <c r="AH321" s="64">
        <f>IF(SUMPRODUCT((A$14:A321=A321)*(B$14:B321=B321)*(C$14:C321=C321))&gt;1,0,1)</f>
        <v>0</v>
      </c>
      <c r="AI321" s="65" t="str">
        <f t="shared" si="27"/>
        <v>NO</v>
      </c>
      <c r="AJ321" s="65" t="str">
        <f t="shared" si="28"/>
        <v>NO</v>
      </c>
      <c r="AK321" s="66" t="str">
        <f>IFERROR(VLOOKUP(F321,#REF!,1,FALSE),"NO")</f>
        <v>NO</v>
      </c>
      <c r="AL321" s="65" t="str">
        <f t="shared" si="29"/>
        <v>NO</v>
      </c>
      <c r="AM321" s="65" t="str">
        <f t="shared" si="30"/>
        <v>NO</v>
      </c>
    </row>
    <row r="322" spans="1:39" ht="27" customHeight="1" x14ac:dyDescent="0.25">
      <c r="A322" s="45"/>
      <c r="B322" s="46"/>
      <c r="C322" s="47"/>
      <c r="D322" s="77"/>
      <c r="E322" s="47"/>
      <c r="F322" s="48"/>
      <c r="G322" s="49"/>
      <c r="H322" s="50"/>
      <c r="I322" s="51"/>
      <c r="J322" s="52" t="str">
        <f>IF(ISERROR(VLOOKUP(I322,#REF!,2,FALSE))," ",VLOOKUP(I322,#REF!,2,FALSE))</f>
        <v xml:space="preserve"> </v>
      </c>
      <c r="K322" s="52" t="str">
        <f>IF(ISERROR(VLOOKUP(I322,#REF!,3,FALSE))," ",VLOOKUP(I322,#REF!,3,FALSE))</f>
        <v xml:space="preserve"> </v>
      </c>
      <c r="L322" s="116"/>
      <c r="M322" s="45"/>
      <c r="N322" s="53"/>
      <c r="O322" s="54"/>
      <c r="P322" s="55"/>
      <c r="Q322" s="56"/>
      <c r="R322" s="57"/>
      <c r="S322" s="54"/>
      <c r="T322" s="58">
        <f t="shared" si="25"/>
        <v>0</v>
      </c>
      <c r="U322" s="59"/>
      <c r="V322" s="60"/>
      <c r="W322" s="60"/>
      <c r="X322" s="60"/>
      <c r="Y322" s="46"/>
      <c r="Z322" s="46"/>
      <c r="AA322" s="61"/>
      <c r="AB322" s="45"/>
      <c r="AC322" s="45"/>
      <c r="AD322" s="45"/>
      <c r="AE322" s="45"/>
      <c r="AF322" s="62" t="str">
        <f t="shared" si="26"/>
        <v>-</v>
      </c>
      <c r="AG322" s="63"/>
      <c r="AH322" s="64">
        <f>IF(SUMPRODUCT((A$14:A322=A322)*(B$14:B322=B322)*(C$14:C322=C322))&gt;1,0,1)</f>
        <v>0</v>
      </c>
      <c r="AI322" s="65" t="str">
        <f t="shared" si="27"/>
        <v>NO</v>
      </c>
      <c r="AJ322" s="65" t="str">
        <f t="shared" si="28"/>
        <v>NO</v>
      </c>
      <c r="AK322" s="66" t="str">
        <f>IFERROR(VLOOKUP(F322,#REF!,1,FALSE),"NO")</f>
        <v>NO</v>
      </c>
      <c r="AL322" s="65" t="str">
        <f t="shared" si="29"/>
        <v>NO</v>
      </c>
      <c r="AM322" s="65" t="str">
        <f t="shared" si="30"/>
        <v>NO</v>
      </c>
    </row>
    <row r="323" spans="1:39" ht="27" customHeight="1" x14ac:dyDescent="0.25">
      <c r="A323" s="45"/>
      <c r="B323" s="46"/>
      <c r="C323" s="47"/>
      <c r="D323" s="77"/>
      <c r="E323" s="47"/>
      <c r="F323" s="48"/>
      <c r="G323" s="49"/>
      <c r="H323" s="50"/>
      <c r="I323" s="51"/>
      <c r="J323" s="52" t="str">
        <f>IF(ISERROR(VLOOKUP(I323,#REF!,2,FALSE))," ",VLOOKUP(I323,#REF!,2,FALSE))</f>
        <v xml:space="preserve"> </v>
      </c>
      <c r="K323" s="52" t="str">
        <f>IF(ISERROR(VLOOKUP(I323,#REF!,3,FALSE))," ",VLOOKUP(I323,#REF!,3,FALSE))</f>
        <v xml:space="preserve"> </v>
      </c>
      <c r="L323" s="116"/>
      <c r="M323" s="45"/>
      <c r="N323" s="53"/>
      <c r="O323" s="54"/>
      <c r="P323" s="55"/>
      <c r="Q323" s="56"/>
      <c r="R323" s="57"/>
      <c r="S323" s="54"/>
      <c r="T323" s="58">
        <f t="shared" si="25"/>
        <v>0</v>
      </c>
      <c r="U323" s="59"/>
      <c r="V323" s="60"/>
      <c r="W323" s="60"/>
      <c r="X323" s="60"/>
      <c r="Y323" s="46"/>
      <c r="Z323" s="46"/>
      <c r="AA323" s="61"/>
      <c r="AB323" s="45"/>
      <c r="AC323" s="45"/>
      <c r="AD323" s="45"/>
      <c r="AE323" s="45"/>
      <c r="AF323" s="62" t="str">
        <f t="shared" si="26"/>
        <v>-</v>
      </c>
      <c r="AG323" s="63"/>
      <c r="AH323" s="64">
        <f>IF(SUMPRODUCT((A$14:A323=A323)*(B$14:B323=B323)*(C$14:C323=C323))&gt;1,0,1)</f>
        <v>0</v>
      </c>
      <c r="AI323" s="65" t="str">
        <f t="shared" si="27"/>
        <v>NO</v>
      </c>
      <c r="AJ323" s="65" t="str">
        <f t="shared" si="28"/>
        <v>NO</v>
      </c>
      <c r="AK323" s="66" t="str">
        <f>IFERROR(VLOOKUP(F323,#REF!,1,FALSE),"NO")</f>
        <v>NO</v>
      </c>
      <c r="AL323" s="65" t="str">
        <f t="shared" si="29"/>
        <v>NO</v>
      </c>
      <c r="AM323" s="65" t="str">
        <f t="shared" si="30"/>
        <v>NO</v>
      </c>
    </row>
    <row r="324" spans="1:39" ht="27" customHeight="1" x14ac:dyDescent="0.25">
      <c r="A324" s="45"/>
      <c r="B324" s="46"/>
      <c r="C324" s="47"/>
      <c r="D324" s="77"/>
      <c r="E324" s="47"/>
      <c r="F324" s="48"/>
      <c r="G324" s="49"/>
      <c r="H324" s="50"/>
      <c r="I324" s="51"/>
      <c r="J324" s="52" t="str">
        <f>IF(ISERROR(VLOOKUP(I324,#REF!,2,FALSE))," ",VLOOKUP(I324,#REF!,2,FALSE))</f>
        <v xml:space="preserve"> </v>
      </c>
      <c r="K324" s="52" t="str">
        <f>IF(ISERROR(VLOOKUP(I324,#REF!,3,FALSE))," ",VLOOKUP(I324,#REF!,3,FALSE))</f>
        <v xml:space="preserve"> </v>
      </c>
      <c r="L324" s="116"/>
      <c r="M324" s="45"/>
      <c r="N324" s="53"/>
      <c r="O324" s="54"/>
      <c r="P324" s="55"/>
      <c r="Q324" s="56"/>
      <c r="R324" s="57"/>
      <c r="S324" s="54"/>
      <c r="T324" s="58">
        <f t="shared" si="25"/>
        <v>0</v>
      </c>
      <c r="U324" s="59"/>
      <c r="V324" s="60"/>
      <c r="W324" s="60"/>
      <c r="X324" s="60"/>
      <c r="Y324" s="46"/>
      <c r="Z324" s="46"/>
      <c r="AA324" s="61"/>
      <c r="AB324" s="45"/>
      <c r="AC324" s="45"/>
      <c r="AD324" s="45"/>
      <c r="AE324" s="45"/>
      <c r="AF324" s="62" t="str">
        <f t="shared" si="26"/>
        <v>-</v>
      </c>
      <c r="AG324" s="63"/>
      <c r="AH324" s="64">
        <f>IF(SUMPRODUCT((A$14:A324=A324)*(B$14:B324=B324)*(C$14:C324=C324))&gt;1,0,1)</f>
        <v>0</v>
      </c>
      <c r="AI324" s="65" t="str">
        <f t="shared" si="27"/>
        <v>NO</v>
      </c>
      <c r="AJ324" s="65" t="str">
        <f t="shared" si="28"/>
        <v>NO</v>
      </c>
      <c r="AK324" s="66" t="str">
        <f>IFERROR(VLOOKUP(F324,#REF!,1,FALSE),"NO")</f>
        <v>NO</v>
      </c>
      <c r="AL324" s="65" t="str">
        <f t="shared" si="29"/>
        <v>NO</v>
      </c>
      <c r="AM324" s="65" t="str">
        <f t="shared" si="30"/>
        <v>NO</v>
      </c>
    </row>
    <row r="325" spans="1:39" ht="27" customHeight="1" x14ac:dyDescent="0.25">
      <c r="A325" s="45"/>
      <c r="B325" s="46"/>
      <c r="C325" s="47"/>
      <c r="D325" s="77"/>
      <c r="E325" s="47"/>
      <c r="F325" s="48"/>
      <c r="G325" s="49"/>
      <c r="H325" s="50"/>
      <c r="I325" s="51"/>
      <c r="J325" s="52" t="str">
        <f>IF(ISERROR(VLOOKUP(I325,#REF!,2,FALSE))," ",VLOOKUP(I325,#REF!,2,FALSE))</f>
        <v xml:space="preserve"> </v>
      </c>
      <c r="K325" s="52" t="str">
        <f>IF(ISERROR(VLOOKUP(I325,#REF!,3,FALSE))," ",VLOOKUP(I325,#REF!,3,FALSE))</f>
        <v xml:space="preserve"> </v>
      </c>
      <c r="L325" s="116"/>
      <c r="M325" s="45"/>
      <c r="N325" s="53"/>
      <c r="O325" s="54"/>
      <c r="P325" s="55"/>
      <c r="Q325" s="56"/>
      <c r="R325" s="57"/>
      <c r="S325" s="54"/>
      <c r="T325" s="58">
        <f t="shared" si="25"/>
        <v>0</v>
      </c>
      <c r="U325" s="59"/>
      <c r="V325" s="60"/>
      <c r="W325" s="60"/>
      <c r="X325" s="60"/>
      <c r="Y325" s="46"/>
      <c r="Z325" s="46"/>
      <c r="AA325" s="61"/>
      <c r="AB325" s="45"/>
      <c r="AC325" s="45"/>
      <c r="AD325" s="45"/>
      <c r="AE325" s="45"/>
      <c r="AF325" s="62" t="str">
        <f t="shared" si="26"/>
        <v>-</v>
      </c>
      <c r="AG325" s="63"/>
      <c r="AH325" s="64">
        <f>IF(SUMPRODUCT((A$14:A325=A325)*(B$14:B325=B325)*(C$14:C325=C325))&gt;1,0,1)</f>
        <v>0</v>
      </c>
      <c r="AI325" s="65" t="str">
        <f t="shared" si="27"/>
        <v>NO</v>
      </c>
      <c r="AJ325" s="65" t="str">
        <f t="shared" si="28"/>
        <v>NO</v>
      </c>
      <c r="AK325" s="66" t="str">
        <f>IFERROR(VLOOKUP(F325,#REF!,1,FALSE),"NO")</f>
        <v>NO</v>
      </c>
      <c r="AL325" s="65" t="str">
        <f t="shared" si="29"/>
        <v>NO</v>
      </c>
      <c r="AM325" s="65" t="str">
        <f t="shared" si="30"/>
        <v>NO</v>
      </c>
    </row>
    <row r="326" spans="1:39" ht="27" customHeight="1" x14ac:dyDescent="0.25">
      <c r="A326" s="45"/>
      <c r="B326" s="46"/>
      <c r="C326" s="47"/>
      <c r="D326" s="77"/>
      <c r="E326" s="47"/>
      <c r="F326" s="48"/>
      <c r="G326" s="49"/>
      <c r="H326" s="50"/>
      <c r="I326" s="51"/>
      <c r="J326" s="52" t="str">
        <f>IF(ISERROR(VLOOKUP(I326,#REF!,2,FALSE))," ",VLOOKUP(I326,#REF!,2,FALSE))</f>
        <v xml:space="preserve"> </v>
      </c>
      <c r="K326" s="52" t="str">
        <f>IF(ISERROR(VLOOKUP(I326,#REF!,3,FALSE))," ",VLOOKUP(I326,#REF!,3,FALSE))</f>
        <v xml:space="preserve"> </v>
      </c>
      <c r="L326" s="116"/>
      <c r="M326" s="45"/>
      <c r="N326" s="53"/>
      <c r="O326" s="54"/>
      <c r="P326" s="55"/>
      <c r="Q326" s="56"/>
      <c r="R326" s="57"/>
      <c r="S326" s="54"/>
      <c r="T326" s="58">
        <f t="shared" si="25"/>
        <v>0</v>
      </c>
      <c r="U326" s="59"/>
      <c r="V326" s="60"/>
      <c r="W326" s="60"/>
      <c r="X326" s="60"/>
      <c r="Y326" s="46"/>
      <c r="Z326" s="46"/>
      <c r="AA326" s="61"/>
      <c r="AB326" s="45"/>
      <c r="AC326" s="45"/>
      <c r="AD326" s="45"/>
      <c r="AE326" s="45"/>
      <c r="AF326" s="62" t="str">
        <f t="shared" si="26"/>
        <v>-</v>
      </c>
      <c r="AG326" s="63"/>
      <c r="AH326" s="64">
        <f>IF(SUMPRODUCT((A$14:A326=A326)*(B$14:B326=B326)*(C$14:C326=C326))&gt;1,0,1)</f>
        <v>0</v>
      </c>
      <c r="AI326" s="65" t="str">
        <f t="shared" si="27"/>
        <v>NO</v>
      </c>
      <c r="AJ326" s="65" t="str">
        <f t="shared" si="28"/>
        <v>NO</v>
      </c>
      <c r="AK326" s="66" t="str">
        <f>IFERROR(VLOOKUP(F326,#REF!,1,FALSE),"NO")</f>
        <v>NO</v>
      </c>
      <c r="AL326" s="65" t="str">
        <f t="shared" si="29"/>
        <v>NO</v>
      </c>
      <c r="AM326" s="65" t="str">
        <f t="shared" si="30"/>
        <v>NO</v>
      </c>
    </row>
    <row r="327" spans="1:39" ht="27" customHeight="1" x14ac:dyDescent="0.25">
      <c r="A327" s="45"/>
      <c r="B327" s="46"/>
      <c r="C327" s="47"/>
      <c r="D327" s="77"/>
      <c r="E327" s="47"/>
      <c r="F327" s="48"/>
      <c r="G327" s="49"/>
      <c r="H327" s="50"/>
      <c r="I327" s="51"/>
      <c r="J327" s="52" t="str">
        <f>IF(ISERROR(VLOOKUP(I327,#REF!,2,FALSE))," ",VLOOKUP(I327,#REF!,2,FALSE))</f>
        <v xml:space="preserve"> </v>
      </c>
      <c r="K327" s="52" t="str">
        <f>IF(ISERROR(VLOOKUP(I327,#REF!,3,FALSE))," ",VLOOKUP(I327,#REF!,3,FALSE))</f>
        <v xml:space="preserve"> </v>
      </c>
      <c r="L327" s="116"/>
      <c r="M327" s="45"/>
      <c r="N327" s="53"/>
      <c r="O327" s="54"/>
      <c r="P327" s="55"/>
      <c r="Q327" s="56"/>
      <c r="R327" s="57"/>
      <c r="S327" s="54"/>
      <c r="T327" s="58">
        <f t="shared" si="25"/>
        <v>0</v>
      </c>
      <c r="U327" s="59"/>
      <c r="V327" s="60"/>
      <c r="W327" s="60"/>
      <c r="X327" s="60"/>
      <c r="Y327" s="46"/>
      <c r="Z327" s="46"/>
      <c r="AA327" s="61"/>
      <c r="AB327" s="45"/>
      <c r="AC327" s="45"/>
      <c r="AD327" s="45"/>
      <c r="AE327" s="45"/>
      <c r="AF327" s="62" t="str">
        <f t="shared" si="26"/>
        <v>-</v>
      </c>
      <c r="AG327" s="63"/>
      <c r="AH327" s="64">
        <f>IF(SUMPRODUCT((A$14:A327=A327)*(B$14:B327=B327)*(C$14:C327=C327))&gt;1,0,1)</f>
        <v>0</v>
      </c>
      <c r="AI327" s="65" t="str">
        <f t="shared" si="27"/>
        <v>NO</v>
      </c>
      <c r="AJ327" s="65" t="str">
        <f t="shared" si="28"/>
        <v>NO</v>
      </c>
      <c r="AK327" s="66" t="str">
        <f>IFERROR(VLOOKUP(F327,#REF!,1,FALSE),"NO")</f>
        <v>NO</v>
      </c>
      <c r="AL327" s="65" t="str">
        <f t="shared" si="29"/>
        <v>NO</v>
      </c>
      <c r="AM327" s="65" t="str">
        <f t="shared" si="30"/>
        <v>NO</v>
      </c>
    </row>
    <row r="328" spans="1:39" ht="27" customHeight="1" x14ac:dyDescent="0.25">
      <c r="A328" s="45"/>
      <c r="B328" s="46"/>
      <c r="C328" s="47"/>
      <c r="D328" s="77"/>
      <c r="E328" s="47"/>
      <c r="F328" s="48"/>
      <c r="G328" s="49"/>
      <c r="H328" s="50"/>
      <c r="I328" s="51"/>
      <c r="J328" s="52" t="str">
        <f>IF(ISERROR(VLOOKUP(I328,#REF!,2,FALSE))," ",VLOOKUP(I328,#REF!,2,FALSE))</f>
        <v xml:space="preserve"> </v>
      </c>
      <c r="K328" s="52" t="str">
        <f>IF(ISERROR(VLOOKUP(I328,#REF!,3,FALSE))," ",VLOOKUP(I328,#REF!,3,FALSE))</f>
        <v xml:space="preserve"> </v>
      </c>
      <c r="L328" s="116"/>
      <c r="M328" s="45"/>
      <c r="N328" s="53"/>
      <c r="O328" s="54"/>
      <c r="P328" s="55"/>
      <c r="Q328" s="56"/>
      <c r="R328" s="57"/>
      <c r="S328" s="54"/>
      <c r="T328" s="58">
        <f t="shared" si="25"/>
        <v>0</v>
      </c>
      <c r="U328" s="59"/>
      <c r="V328" s="60"/>
      <c r="W328" s="60"/>
      <c r="X328" s="60"/>
      <c r="Y328" s="46"/>
      <c r="Z328" s="46"/>
      <c r="AA328" s="61"/>
      <c r="AB328" s="45"/>
      <c r="AC328" s="45"/>
      <c r="AD328" s="45"/>
      <c r="AE328" s="45"/>
      <c r="AF328" s="62" t="str">
        <f t="shared" si="26"/>
        <v>-</v>
      </c>
      <c r="AG328" s="63"/>
      <c r="AH328" s="64">
        <f>IF(SUMPRODUCT((A$14:A328=A328)*(B$14:B328=B328)*(C$14:C328=C328))&gt;1,0,1)</f>
        <v>0</v>
      </c>
      <c r="AI328" s="65" t="str">
        <f t="shared" si="27"/>
        <v>NO</v>
      </c>
      <c r="AJ328" s="65" t="str">
        <f t="shared" si="28"/>
        <v>NO</v>
      </c>
      <c r="AK328" s="66" t="str">
        <f>IFERROR(VLOOKUP(F328,#REF!,1,FALSE),"NO")</f>
        <v>NO</v>
      </c>
      <c r="AL328" s="65" t="str">
        <f t="shared" si="29"/>
        <v>NO</v>
      </c>
      <c r="AM328" s="65" t="str">
        <f t="shared" si="30"/>
        <v>NO</v>
      </c>
    </row>
    <row r="329" spans="1:39" ht="27" customHeight="1" x14ac:dyDescent="0.25">
      <c r="A329" s="45"/>
      <c r="B329" s="46"/>
      <c r="C329" s="47"/>
      <c r="D329" s="77"/>
      <c r="E329" s="47"/>
      <c r="F329" s="48"/>
      <c r="G329" s="49"/>
      <c r="H329" s="50"/>
      <c r="I329" s="51"/>
      <c r="J329" s="52" t="str">
        <f>IF(ISERROR(VLOOKUP(I329,#REF!,2,FALSE))," ",VLOOKUP(I329,#REF!,2,FALSE))</f>
        <v xml:space="preserve"> </v>
      </c>
      <c r="K329" s="52" t="str">
        <f>IF(ISERROR(VLOOKUP(I329,#REF!,3,FALSE))," ",VLOOKUP(I329,#REF!,3,FALSE))</f>
        <v xml:space="preserve"> </v>
      </c>
      <c r="L329" s="116"/>
      <c r="M329" s="45"/>
      <c r="N329" s="53"/>
      <c r="O329" s="54"/>
      <c r="P329" s="55"/>
      <c r="Q329" s="56"/>
      <c r="R329" s="57"/>
      <c r="S329" s="54"/>
      <c r="T329" s="58">
        <f t="shared" si="25"/>
        <v>0</v>
      </c>
      <c r="U329" s="59"/>
      <c r="V329" s="60"/>
      <c r="W329" s="60"/>
      <c r="X329" s="60"/>
      <c r="Y329" s="46"/>
      <c r="Z329" s="46"/>
      <c r="AA329" s="61"/>
      <c r="AB329" s="45"/>
      <c r="AC329" s="45"/>
      <c r="AD329" s="45"/>
      <c r="AE329" s="45"/>
      <c r="AF329" s="62" t="str">
        <f t="shared" si="26"/>
        <v>-</v>
      </c>
      <c r="AG329" s="63"/>
      <c r="AH329" s="64">
        <f>IF(SUMPRODUCT((A$14:A329=A329)*(B$14:B329=B329)*(C$14:C329=C329))&gt;1,0,1)</f>
        <v>0</v>
      </c>
      <c r="AI329" s="65" t="str">
        <f t="shared" si="27"/>
        <v>NO</v>
      </c>
      <c r="AJ329" s="65" t="str">
        <f t="shared" si="28"/>
        <v>NO</v>
      </c>
      <c r="AK329" s="66" t="str">
        <f>IFERROR(VLOOKUP(F329,#REF!,1,FALSE),"NO")</f>
        <v>NO</v>
      </c>
      <c r="AL329" s="65" t="str">
        <f t="shared" si="29"/>
        <v>NO</v>
      </c>
      <c r="AM329" s="65" t="str">
        <f t="shared" si="30"/>
        <v>NO</v>
      </c>
    </row>
    <row r="330" spans="1:39" ht="27" customHeight="1" x14ac:dyDescent="0.25">
      <c r="A330" s="45"/>
      <c r="B330" s="46"/>
      <c r="C330" s="47"/>
      <c r="D330" s="77"/>
      <c r="E330" s="47"/>
      <c r="F330" s="48"/>
      <c r="G330" s="49"/>
      <c r="H330" s="50"/>
      <c r="I330" s="51"/>
      <c r="J330" s="52" t="str">
        <f>IF(ISERROR(VLOOKUP(I330,#REF!,2,FALSE))," ",VLOOKUP(I330,#REF!,2,FALSE))</f>
        <v xml:space="preserve"> </v>
      </c>
      <c r="K330" s="52" t="str">
        <f>IF(ISERROR(VLOOKUP(I330,#REF!,3,FALSE))," ",VLOOKUP(I330,#REF!,3,FALSE))</f>
        <v xml:space="preserve"> </v>
      </c>
      <c r="L330" s="116"/>
      <c r="M330" s="45"/>
      <c r="N330" s="53"/>
      <c r="O330" s="54"/>
      <c r="P330" s="55"/>
      <c r="Q330" s="56"/>
      <c r="R330" s="57"/>
      <c r="S330" s="54"/>
      <c r="T330" s="58">
        <f t="shared" si="25"/>
        <v>0</v>
      </c>
      <c r="U330" s="59"/>
      <c r="V330" s="60"/>
      <c r="W330" s="60"/>
      <c r="X330" s="60"/>
      <c r="Y330" s="46"/>
      <c r="Z330" s="46"/>
      <c r="AA330" s="61"/>
      <c r="AB330" s="45"/>
      <c r="AC330" s="45"/>
      <c r="AD330" s="45"/>
      <c r="AE330" s="45"/>
      <c r="AF330" s="62" t="str">
        <f t="shared" si="26"/>
        <v>-</v>
      </c>
      <c r="AG330" s="63"/>
      <c r="AH330" s="64">
        <f>IF(SUMPRODUCT((A$14:A330=A330)*(B$14:B330=B330)*(C$14:C330=C330))&gt;1,0,1)</f>
        <v>0</v>
      </c>
      <c r="AI330" s="65" t="str">
        <f t="shared" si="27"/>
        <v>NO</v>
      </c>
      <c r="AJ330" s="65" t="str">
        <f t="shared" si="28"/>
        <v>NO</v>
      </c>
      <c r="AK330" s="66" t="str">
        <f>IFERROR(VLOOKUP(F330,#REF!,1,FALSE),"NO")</f>
        <v>NO</v>
      </c>
      <c r="AL330" s="65" t="str">
        <f t="shared" si="29"/>
        <v>NO</v>
      </c>
      <c r="AM330" s="65" t="str">
        <f t="shared" si="30"/>
        <v>NO</v>
      </c>
    </row>
    <row r="331" spans="1:39" ht="27" customHeight="1" x14ac:dyDescent="0.25">
      <c r="A331" s="45"/>
      <c r="B331" s="46"/>
      <c r="C331" s="47"/>
      <c r="D331" s="77"/>
      <c r="E331" s="47"/>
      <c r="F331" s="48"/>
      <c r="G331" s="49"/>
      <c r="H331" s="50"/>
      <c r="I331" s="51"/>
      <c r="J331" s="52" t="str">
        <f>IF(ISERROR(VLOOKUP(I331,#REF!,2,FALSE))," ",VLOOKUP(I331,#REF!,2,FALSE))</f>
        <v xml:space="preserve"> </v>
      </c>
      <c r="K331" s="52" t="str">
        <f>IF(ISERROR(VLOOKUP(I331,#REF!,3,FALSE))," ",VLOOKUP(I331,#REF!,3,FALSE))</f>
        <v xml:space="preserve"> </v>
      </c>
      <c r="L331" s="116"/>
      <c r="M331" s="45"/>
      <c r="N331" s="53"/>
      <c r="O331" s="54"/>
      <c r="P331" s="55"/>
      <c r="Q331" s="56"/>
      <c r="R331" s="57"/>
      <c r="S331" s="54"/>
      <c r="T331" s="58">
        <f t="shared" si="25"/>
        <v>0</v>
      </c>
      <c r="U331" s="59"/>
      <c r="V331" s="60"/>
      <c r="W331" s="60"/>
      <c r="X331" s="60"/>
      <c r="Y331" s="46"/>
      <c r="Z331" s="46"/>
      <c r="AA331" s="61"/>
      <c r="AB331" s="45"/>
      <c r="AC331" s="45"/>
      <c r="AD331" s="45"/>
      <c r="AE331" s="45"/>
      <c r="AF331" s="62" t="str">
        <f t="shared" si="26"/>
        <v>-</v>
      </c>
      <c r="AG331" s="63"/>
      <c r="AH331" s="64">
        <f>IF(SUMPRODUCT((A$14:A331=A331)*(B$14:B331=B331)*(C$14:C331=C331))&gt;1,0,1)</f>
        <v>0</v>
      </c>
      <c r="AI331" s="65" t="str">
        <f t="shared" si="27"/>
        <v>NO</v>
      </c>
      <c r="AJ331" s="65" t="str">
        <f t="shared" si="28"/>
        <v>NO</v>
      </c>
      <c r="AK331" s="66" t="str">
        <f>IFERROR(VLOOKUP(F331,#REF!,1,FALSE),"NO")</f>
        <v>NO</v>
      </c>
      <c r="AL331" s="65" t="str">
        <f t="shared" si="29"/>
        <v>NO</v>
      </c>
      <c r="AM331" s="65" t="str">
        <f t="shared" si="30"/>
        <v>NO</v>
      </c>
    </row>
    <row r="332" spans="1:39" ht="27" customHeight="1" x14ac:dyDescent="0.25">
      <c r="A332" s="45"/>
      <c r="B332" s="46"/>
      <c r="C332" s="47"/>
      <c r="D332" s="77"/>
      <c r="E332" s="47"/>
      <c r="F332" s="48"/>
      <c r="G332" s="49"/>
      <c r="H332" s="50"/>
      <c r="I332" s="51"/>
      <c r="J332" s="52" t="str">
        <f>IF(ISERROR(VLOOKUP(I332,#REF!,2,FALSE))," ",VLOOKUP(I332,#REF!,2,FALSE))</f>
        <v xml:space="preserve"> </v>
      </c>
      <c r="K332" s="52" t="str">
        <f>IF(ISERROR(VLOOKUP(I332,#REF!,3,FALSE))," ",VLOOKUP(I332,#REF!,3,FALSE))</f>
        <v xml:space="preserve"> </v>
      </c>
      <c r="L332" s="116"/>
      <c r="M332" s="45"/>
      <c r="N332" s="53"/>
      <c r="O332" s="54"/>
      <c r="P332" s="55"/>
      <c r="Q332" s="56"/>
      <c r="R332" s="57"/>
      <c r="S332" s="54"/>
      <c r="T332" s="58">
        <f t="shared" si="25"/>
        <v>0</v>
      </c>
      <c r="U332" s="59"/>
      <c r="V332" s="60"/>
      <c r="W332" s="60"/>
      <c r="X332" s="60"/>
      <c r="Y332" s="46"/>
      <c r="Z332" s="46"/>
      <c r="AA332" s="61"/>
      <c r="AB332" s="45"/>
      <c r="AC332" s="45"/>
      <c r="AD332" s="45"/>
      <c r="AE332" s="45"/>
      <c r="AF332" s="62" t="str">
        <f t="shared" si="26"/>
        <v>-</v>
      </c>
      <c r="AG332" s="63"/>
      <c r="AH332" s="64">
        <f>IF(SUMPRODUCT((A$14:A332=A332)*(B$14:B332=B332)*(C$14:C332=C332))&gt;1,0,1)</f>
        <v>0</v>
      </c>
      <c r="AI332" s="65" t="str">
        <f t="shared" si="27"/>
        <v>NO</v>
      </c>
      <c r="AJ332" s="65" t="str">
        <f t="shared" si="28"/>
        <v>NO</v>
      </c>
      <c r="AK332" s="66" t="str">
        <f>IFERROR(VLOOKUP(F332,#REF!,1,FALSE),"NO")</f>
        <v>NO</v>
      </c>
      <c r="AL332" s="65" t="str">
        <f t="shared" si="29"/>
        <v>NO</v>
      </c>
      <c r="AM332" s="65" t="str">
        <f t="shared" si="30"/>
        <v>NO</v>
      </c>
    </row>
    <row r="333" spans="1:39" ht="27" customHeight="1" x14ac:dyDescent="0.25">
      <c r="A333" s="45"/>
      <c r="B333" s="46"/>
      <c r="C333" s="47"/>
      <c r="D333" s="77"/>
      <c r="E333" s="47"/>
      <c r="F333" s="48"/>
      <c r="G333" s="49"/>
      <c r="H333" s="50"/>
      <c r="I333" s="51"/>
      <c r="J333" s="52" t="str">
        <f>IF(ISERROR(VLOOKUP(I333,#REF!,2,FALSE))," ",VLOOKUP(I333,#REF!,2,FALSE))</f>
        <v xml:space="preserve"> </v>
      </c>
      <c r="K333" s="52" t="str">
        <f>IF(ISERROR(VLOOKUP(I333,#REF!,3,FALSE))," ",VLOOKUP(I333,#REF!,3,FALSE))</f>
        <v xml:space="preserve"> </v>
      </c>
      <c r="L333" s="116"/>
      <c r="M333" s="45"/>
      <c r="N333" s="53"/>
      <c r="O333" s="54"/>
      <c r="P333" s="55"/>
      <c r="Q333" s="56"/>
      <c r="R333" s="57"/>
      <c r="S333" s="54"/>
      <c r="T333" s="58">
        <f t="shared" si="25"/>
        <v>0</v>
      </c>
      <c r="U333" s="59"/>
      <c r="V333" s="60"/>
      <c r="W333" s="60"/>
      <c r="X333" s="60"/>
      <c r="Y333" s="46"/>
      <c r="Z333" s="46"/>
      <c r="AA333" s="61"/>
      <c r="AB333" s="45"/>
      <c r="AC333" s="45"/>
      <c r="AD333" s="45"/>
      <c r="AE333" s="45"/>
      <c r="AF333" s="62" t="str">
        <f t="shared" si="26"/>
        <v>-</v>
      </c>
      <c r="AG333" s="63"/>
      <c r="AH333" s="64">
        <f>IF(SUMPRODUCT((A$14:A333=A333)*(B$14:B333=B333)*(C$14:C333=C333))&gt;1,0,1)</f>
        <v>0</v>
      </c>
      <c r="AI333" s="65" t="str">
        <f t="shared" si="27"/>
        <v>NO</v>
      </c>
      <c r="AJ333" s="65" t="str">
        <f t="shared" si="28"/>
        <v>NO</v>
      </c>
      <c r="AK333" s="66" t="str">
        <f>IFERROR(VLOOKUP(F333,#REF!,1,FALSE),"NO")</f>
        <v>NO</v>
      </c>
      <c r="AL333" s="65" t="str">
        <f t="shared" si="29"/>
        <v>NO</v>
      </c>
      <c r="AM333" s="65" t="str">
        <f t="shared" si="30"/>
        <v>NO</v>
      </c>
    </row>
    <row r="334" spans="1:39" ht="27" customHeight="1" x14ac:dyDescent="0.25">
      <c r="A334" s="45"/>
      <c r="B334" s="46"/>
      <c r="C334" s="47"/>
      <c r="D334" s="77"/>
      <c r="E334" s="47"/>
      <c r="F334" s="48"/>
      <c r="G334" s="49"/>
      <c r="H334" s="50"/>
      <c r="I334" s="51"/>
      <c r="J334" s="52" t="str">
        <f>IF(ISERROR(VLOOKUP(I334,#REF!,2,FALSE))," ",VLOOKUP(I334,#REF!,2,FALSE))</f>
        <v xml:space="preserve"> </v>
      </c>
      <c r="K334" s="52" t="str">
        <f>IF(ISERROR(VLOOKUP(I334,#REF!,3,FALSE))," ",VLOOKUP(I334,#REF!,3,FALSE))</f>
        <v xml:space="preserve"> </v>
      </c>
      <c r="L334" s="116"/>
      <c r="M334" s="45"/>
      <c r="N334" s="53"/>
      <c r="O334" s="54"/>
      <c r="P334" s="55"/>
      <c r="Q334" s="56"/>
      <c r="R334" s="57"/>
      <c r="S334" s="54"/>
      <c r="T334" s="58">
        <f t="shared" si="25"/>
        <v>0</v>
      </c>
      <c r="U334" s="59"/>
      <c r="V334" s="60"/>
      <c r="W334" s="60"/>
      <c r="X334" s="60"/>
      <c r="Y334" s="46"/>
      <c r="Z334" s="46"/>
      <c r="AA334" s="61"/>
      <c r="AB334" s="45"/>
      <c r="AC334" s="45"/>
      <c r="AD334" s="45"/>
      <c r="AE334" s="45"/>
      <c r="AF334" s="62" t="str">
        <f t="shared" si="26"/>
        <v>-</v>
      </c>
      <c r="AG334" s="63"/>
      <c r="AH334" s="64">
        <f>IF(SUMPRODUCT((A$14:A334=A334)*(B$14:B334=B334)*(C$14:C334=C334))&gt;1,0,1)</f>
        <v>0</v>
      </c>
      <c r="AI334" s="65" t="str">
        <f t="shared" si="27"/>
        <v>NO</v>
      </c>
      <c r="AJ334" s="65" t="str">
        <f t="shared" si="28"/>
        <v>NO</v>
      </c>
      <c r="AK334" s="66" t="str">
        <f>IFERROR(VLOOKUP(F334,#REF!,1,FALSE),"NO")</f>
        <v>NO</v>
      </c>
      <c r="AL334" s="65" t="str">
        <f t="shared" si="29"/>
        <v>NO</v>
      </c>
      <c r="AM334" s="65" t="str">
        <f t="shared" si="30"/>
        <v>NO</v>
      </c>
    </row>
    <row r="335" spans="1:39" ht="27" customHeight="1" x14ac:dyDescent="0.25">
      <c r="A335" s="45"/>
      <c r="B335" s="46"/>
      <c r="C335" s="47"/>
      <c r="D335" s="77"/>
      <c r="E335" s="47"/>
      <c r="F335" s="48"/>
      <c r="G335" s="49"/>
      <c r="H335" s="50"/>
      <c r="I335" s="51"/>
      <c r="J335" s="52" t="str">
        <f>IF(ISERROR(VLOOKUP(I335,#REF!,2,FALSE))," ",VLOOKUP(I335,#REF!,2,FALSE))</f>
        <v xml:space="preserve"> </v>
      </c>
      <c r="K335" s="52" t="str">
        <f>IF(ISERROR(VLOOKUP(I335,#REF!,3,FALSE))," ",VLOOKUP(I335,#REF!,3,FALSE))</f>
        <v xml:space="preserve"> </v>
      </c>
      <c r="L335" s="116"/>
      <c r="M335" s="45"/>
      <c r="N335" s="53"/>
      <c r="O335" s="54"/>
      <c r="P335" s="55"/>
      <c r="Q335" s="56"/>
      <c r="R335" s="57"/>
      <c r="S335" s="54"/>
      <c r="T335" s="58">
        <f t="shared" si="25"/>
        <v>0</v>
      </c>
      <c r="U335" s="59"/>
      <c r="V335" s="60"/>
      <c r="W335" s="60"/>
      <c r="X335" s="60"/>
      <c r="Y335" s="46"/>
      <c r="Z335" s="46"/>
      <c r="AA335" s="61"/>
      <c r="AB335" s="45"/>
      <c r="AC335" s="45"/>
      <c r="AD335" s="45"/>
      <c r="AE335" s="45"/>
      <c r="AF335" s="62" t="str">
        <f t="shared" si="26"/>
        <v>-</v>
      </c>
      <c r="AG335" s="63"/>
      <c r="AH335" s="64">
        <f>IF(SUMPRODUCT((A$14:A335=A335)*(B$14:B335=B335)*(C$14:C335=C335))&gt;1,0,1)</f>
        <v>0</v>
      </c>
      <c r="AI335" s="65" t="str">
        <f t="shared" si="27"/>
        <v>NO</v>
      </c>
      <c r="AJ335" s="65" t="str">
        <f t="shared" si="28"/>
        <v>NO</v>
      </c>
      <c r="AK335" s="66" t="str">
        <f>IFERROR(VLOOKUP(F335,#REF!,1,FALSE),"NO")</f>
        <v>NO</v>
      </c>
      <c r="AL335" s="65" t="str">
        <f t="shared" si="29"/>
        <v>NO</v>
      </c>
      <c r="AM335" s="65" t="str">
        <f t="shared" si="30"/>
        <v>NO</v>
      </c>
    </row>
    <row r="336" spans="1:39" ht="27" customHeight="1" x14ac:dyDescent="0.25">
      <c r="A336" s="45"/>
      <c r="B336" s="46"/>
      <c r="C336" s="47"/>
      <c r="D336" s="77"/>
      <c r="E336" s="47"/>
      <c r="F336" s="48"/>
      <c r="G336" s="49"/>
      <c r="H336" s="50"/>
      <c r="I336" s="51"/>
      <c r="J336" s="52" t="str">
        <f>IF(ISERROR(VLOOKUP(I336,#REF!,2,FALSE))," ",VLOOKUP(I336,#REF!,2,FALSE))</f>
        <v xml:space="preserve"> </v>
      </c>
      <c r="K336" s="52" t="str">
        <f>IF(ISERROR(VLOOKUP(I336,#REF!,3,FALSE))," ",VLOOKUP(I336,#REF!,3,FALSE))</f>
        <v xml:space="preserve"> </v>
      </c>
      <c r="L336" s="116"/>
      <c r="M336" s="45"/>
      <c r="N336" s="53"/>
      <c r="O336" s="54"/>
      <c r="P336" s="55"/>
      <c r="Q336" s="56"/>
      <c r="R336" s="57"/>
      <c r="S336" s="54"/>
      <c r="T336" s="58">
        <f t="shared" si="25"/>
        <v>0</v>
      </c>
      <c r="U336" s="59"/>
      <c r="V336" s="60"/>
      <c r="W336" s="60"/>
      <c r="X336" s="60"/>
      <c r="Y336" s="46"/>
      <c r="Z336" s="46"/>
      <c r="AA336" s="61"/>
      <c r="AB336" s="45"/>
      <c r="AC336" s="45"/>
      <c r="AD336" s="45"/>
      <c r="AE336" s="45"/>
      <c r="AF336" s="62" t="str">
        <f t="shared" si="26"/>
        <v>-</v>
      </c>
      <c r="AG336" s="63"/>
      <c r="AH336" s="64">
        <f>IF(SUMPRODUCT((A$14:A336=A336)*(B$14:B336=B336)*(C$14:C336=C336))&gt;1,0,1)</f>
        <v>0</v>
      </c>
      <c r="AI336" s="65" t="str">
        <f t="shared" si="27"/>
        <v>NO</v>
      </c>
      <c r="AJ336" s="65" t="str">
        <f t="shared" si="28"/>
        <v>NO</v>
      </c>
      <c r="AK336" s="66" t="str">
        <f>IFERROR(VLOOKUP(F336,#REF!,1,FALSE),"NO")</f>
        <v>NO</v>
      </c>
      <c r="AL336" s="65" t="str">
        <f t="shared" si="29"/>
        <v>NO</v>
      </c>
      <c r="AM336" s="65" t="str">
        <f t="shared" si="30"/>
        <v>NO</v>
      </c>
    </row>
    <row r="337" spans="1:39" ht="27" customHeight="1" x14ac:dyDescent="0.25">
      <c r="A337" s="45"/>
      <c r="B337" s="46"/>
      <c r="C337" s="47"/>
      <c r="D337" s="77"/>
      <c r="E337" s="47"/>
      <c r="F337" s="48"/>
      <c r="G337" s="49"/>
      <c r="H337" s="50"/>
      <c r="I337" s="51"/>
      <c r="J337" s="52" t="str">
        <f>IF(ISERROR(VLOOKUP(I337,#REF!,2,FALSE))," ",VLOOKUP(I337,#REF!,2,FALSE))</f>
        <v xml:space="preserve"> </v>
      </c>
      <c r="K337" s="52" t="str">
        <f>IF(ISERROR(VLOOKUP(I337,#REF!,3,FALSE))," ",VLOOKUP(I337,#REF!,3,FALSE))</f>
        <v xml:space="preserve"> </v>
      </c>
      <c r="L337" s="116"/>
      <c r="M337" s="45"/>
      <c r="N337" s="53"/>
      <c r="O337" s="54"/>
      <c r="P337" s="55"/>
      <c r="Q337" s="56"/>
      <c r="R337" s="57"/>
      <c r="S337" s="54"/>
      <c r="T337" s="58">
        <f t="shared" si="25"/>
        <v>0</v>
      </c>
      <c r="U337" s="59"/>
      <c r="V337" s="60"/>
      <c r="W337" s="60"/>
      <c r="X337" s="60"/>
      <c r="Y337" s="46"/>
      <c r="Z337" s="46"/>
      <c r="AA337" s="61"/>
      <c r="AB337" s="45"/>
      <c r="AC337" s="45"/>
      <c r="AD337" s="45"/>
      <c r="AE337" s="45"/>
      <c r="AF337" s="62" t="str">
        <f t="shared" si="26"/>
        <v>-</v>
      </c>
      <c r="AG337" s="63"/>
      <c r="AH337" s="64">
        <f>IF(SUMPRODUCT((A$14:A337=A337)*(B$14:B337=B337)*(C$14:C337=C337))&gt;1,0,1)</f>
        <v>0</v>
      </c>
      <c r="AI337" s="65" t="str">
        <f t="shared" si="27"/>
        <v>NO</v>
      </c>
      <c r="AJ337" s="65" t="str">
        <f t="shared" si="28"/>
        <v>NO</v>
      </c>
      <c r="AK337" s="66" t="str">
        <f>IFERROR(VLOOKUP(F337,#REF!,1,FALSE),"NO")</f>
        <v>NO</v>
      </c>
      <c r="AL337" s="65" t="str">
        <f t="shared" si="29"/>
        <v>NO</v>
      </c>
      <c r="AM337" s="65" t="str">
        <f t="shared" si="30"/>
        <v>NO</v>
      </c>
    </row>
    <row r="338" spans="1:39" ht="27" customHeight="1" x14ac:dyDescent="0.25">
      <c r="A338" s="45"/>
      <c r="B338" s="46"/>
      <c r="C338" s="47"/>
      <c r="D338" s="77"/>
      <c r="E338" s="47"/>
      <c r="F338" s="48"/>
      <c r="G338" s="49"/>
      <c r="H338" s="50"/>
      <c r="I338" s="51"/>
      <c r="J338" s="52" t="str">
        <f>IF(ISERROR(VLOOKUP(I338,#REF!,2,FALSE))," ",VLOOKUP(I338,#REF!,2,FALSE))</f>
        <v xml:space="preserve"> </v>
      </c>
      <c r="K338" s="52" t="str">
        <f>IF(ISERROR(VLOOKUP(I338,#REF!,3,FALSE))," ",VLOOKUP(I338,#REF!,3,FALSE))</f>
        <v xml:space="preserve"> </v>
      </c>
      <c r="L338" s="116"/>
      <c r="M338" s="45"/>
      <c r="N338" s="53"/>
      <c r="O338" s="54"/>
      <c r="P338" s="55"/>
      <c r="Q338" s="56"/>
      <c r="R338" s="57"/>
      <c r="S338" s="54"/>
      <c r="T338" s="58">
        <f t="shared" si="25"/>
        <v>0</v>
      </c>
      <c r="U338" s="59"/>
      <c r="V338" s="60"/>
      <c r="W338" s="60"/>
      <c r="X338" s="60"/>
      <c r="Y338" s="46"/>
      <c r="Z338" s="46"/>
      <c r="AA338" s="61"/>
      <c r="AB338" s="45"/>
      <c r="AC338" s="45"/>
      <c r="AD338" s="45"/>
      <c r="AE338" s="45"/>
      <c r="AF338" s="62" t="str">
        <f t="shared" si="26"/>
        <v>-</v>
      </c>
      <c r="AG338" s="63"/>
      <c r="AH338" s="64">
        <f>IF(SUMPRODUCT((A$14:A338=A338)*(B$14:B338=B338)*(C$14:C338=C338))&gt;1,0,1)</f>
        <v>0</v>
      </c>
      <c r="AI338" s="65" t="str">
        <f t="shared" si="27"/>
        <v>NO</v>
      </c>
      <c r="AJ338" s="65" t="str">
        <f t="shared" si="28"/>
        <v>NO</v>
      </c>
      <c r="AK338" s="66" t="str">
        <f>IFERROR(VLOOKUP(F338,#REF!,1,FALSE),"NO")</f>
        <v>NO</v>
      </c>
      <c r="AL338" s="65" t="str">
        <f t="shared" si="29"/>
        <v>NO</v>
      </c>
      <c r="AM338" s="65" t="str">
        <f t="shared" si="30"/>
        <v>NO</v>
      </c>
    </row>
    <row r="339" spans="1:39" ht="27" customHeight="1" x14ac:dyDescent="0.25">
      <c r="A339" s="45"/>
      <c r="B339" s="46"/>
      <c r="C339" s="47"/>
      <c r="D339" s="77"/>
      <c r="E339" s="47"/>
      <c r="F339" s="48"/>
      <c r="G339" s="49"/>
      <c r="H339" s="50"/>
      <c r="I339" s="51"/>
      <c r="J339" s="52" t="str">
        <f>IF(ISERROR(VLOOKUP(I339,#REF!,2,FALSE))," ",VLOOKUP(I339,#REF!,2,FALSE))</f>
        <v xml:space="preserve"> </v>
      </c>
      <c r="K339" s="52" t="str">
        <f>IF(ISERROR(VLOOKUP(I339,#REF!,3,FALSE))," ",VLOOKUP(I339,#REF!,3,FALSE))</f>
        <v xml:space="preserve"> </v>
      </c>
      <c r="L339" s="116"/>
      <c r="M339" s="45"/>
      <c r="N339" s="53"/>
      <c r="O339" s="54"/>
      <c r="P339" s="55"/>
      <c r="Q339" s="56"/>
      <c r="R339" s="57"/>
      <c r="S339" s="54"/>
      <c r="T339" s="58">
        <f t="shared" si="25"/>
        <v>0</v>
      </c>
      <c r="U339" s="59"/>
      <c r="V339" s="60"/>
      <c r="W339" s="60"/>
      <c r="X339" s="60"/>
      <c r="Y339" s="46"/>
      <c r="Z339" s="46"/>
      <c r="AA339" s="61"/>
      <c r="AB339" s="45"/>
      <c r="AC339" s="45"/>
      <c r="AD339" s="45"/>
      <c r="AE339" s="45"/>
      <c r="AF339" s="62" t="str">
        <f t="shared" si="26"/>
        <v>-</v>
      </c>
      <c r="AG339" s="63"/>
      <c r="AH339" s="64">
        <f>IF(SUMPRODUCT((A$14:A339=A339)*(B$14:B339=B339)*(C$14:C339=C339))&gt;1,0,1)</f>
        <v>0</v>
      </c>
      <c r="AI339" s="65" t="str">
        <f t="shared" si="27"/>
        <v>NO</v>
      </c>
      <c r="AJ339" s="65" t="str">
        <f t="shared" si="28"/>
        <v>NO</v>
      </c>
      <c r="AK339" s="66" t="str">
        <f>IFERROR(VLOOKUP(F339,#REF!,1,FALSE),"NO")</f>
        <v>NO</v>
      </c>
      <c r="AL339" s="65" t="str">
        <f t="shared" si="29"/>
        <v>NO</v>
      </c>
      <c r="AM339" s="65" t="str">
        <f t="shared" si="30"/>
        <v>NO</v>
      </c>
    </row>
    <row r="340" spans="1:39" ht="27" customHeight="1" x14ac:dyDescent="0.25">
      <c r="A340" s="45"/>
      <c r="B340" s="46"/>
      <c r="C340" s="47"/>
      <c r="D340" s="77"/>
      <c r="E340" s="47"/>
      <c r="F340" s="48"/>
      <c r="G340" s="49"/>
      <c r="H340" s="50"/>
      <c r="I340" s="51"/>
      <c r="J340" s="52" t="str">
        <f>IF(ISERROR(VLOOKUP(I340,#REF!,2,FALSE))," ",VLOOKUP(I340,#REF!,2,FALSE))</f>
        <v xml:space="preserve"> </v>
      </c>
      <c r="K340" s="52" t="str">
        <f>IF(ISERROR(VLOOKUP(I340,#REF!,3,FALSE))," ",VLOOKUP(I340,#REF!,3,FALSE))</f>
        <v xml:space="preserve"> </v>
      </c>
      <c r="L340" s="116"/>
      <c r="M340" s="45"/>
      <c r="N340" s="53"/>
      <c r="O340" s="54"/>
      <c r="P340" s="55"/>
      <c r="Q340" s="56"/>
      <c r="R340" s="57"/>
      <c r="S340" s="54"/>
      <c r="T340" s="58">
        <f t="shared" si="25"/>
        <v>0</v>
      </c>
      <c r="U340" s="59"/>
      <c r="V340" s="60"/>
      <c r="W340" s="60"/>
      <c r="X340" s="60"/>
      <c r="Y340" s="46"/>
      <c r="Z340" s="46"/>
      <c r="AA340" s="61"/>
      <c r="AB340" s="45"/>
      <c r="AC340" s="45"/>
      <c r="AD340" s="45"/>
      <c r="AE340" s="45"/>
      <c r="AF340" s="62" t="str">
        <f t="shared" si="26"/>
        <v>-</v>
      </c>
      <c r="AG340" s="63"/>
      <c r="AH340" s="64">
        <f>IF(SUMPRODUCT((A$14:A340=A340)*(B$14:B340=B340)*(C$14:C340=C340))&gt;1,0,1)</f>
        <v>0</v>
      </c>
      <c r="AI340" s="65" t="str">
        <f t="shared" si="27"/>
        <v>NO</v>
      </c>
      <c r="AJ340" s="65" t="str">
        <f t="shared" si="28"/>
        <v>NO</v>
      </c>
      <c r="AK340" s="66" t="str">
        <f>IFERROR(VLOOKUP(F340,#REF!,1,FALSE),"NO")</f>
        <v>NO</v>
      </c>
      <c r="AL340" s="65" t="str">
        <f t="shared" si="29"/>
        <v>NO</v>
      </c>
      <c r="AM340" s="65" t="str">
        <f t="shared" si="30"/>
        <v>NO</v>
      </c>
    </row>
    <row r="341" spans="1:39" ht="27" customHeight="1" x14ac:dyDescent="0.25">
      <c r="A341" s="45"/>
      <c r="B341" s="46"/>
      <c r="C341" s="47"/>
      <c r="D341" s="77"/>
      <c r="E341" s="47"/>
      <c r="F341" s="48"/>
      <c r="G341" s="49"/>
      <c r="H341" s="50"/>
      <c r="I341" s="51"/>
      <c r="J341" s="52" t="str">
        <f>IF(ISERROR(VLOOKUP(I341,#REF!,2,FALSE))," ",VLOOKUP(I341,#REF!,2,FALSE))</f>
        <v xml:space="preserve"> </v>
      </c>
      <c r="K341" s="52" t="str">
        <f>IF(ISERROR(VLOOKUP(I341,#REF!,3,FALSE))," ",VLOOKUP(I341,#REF!,3,FALSE))</f>
        <v xml:space="preserve"> </v>
      </c>
      <c r="L341" s="116"/>
      <c r="M341" s="45"/>
      <c r="N341" s="53"/>
      <c r="O341" s="54"/>
      <c r="P341" s="55"/>
      <c r="Q341" s="56"/>
      <c r="R341" s="57"/>
      <c r="S341" s="54"/>
      <c r="T341" s="58">
        <f t="shared" si="25"/>
        <v>0</v>
      </c>
      <c r="U341" s="59"/>
      <c r="V341" s="60"/>
      <c r="W341" s="60"/>
      <c r="X341" s="60"/>
      <c r="Y341" s="46"/>
      <c r="Z341" s="46"/>
      <c r="AA341" s="61"/>
      <c r="AB341" s="45"/>
      <c r="AC341" s="45"/>
      <c r="AD341" s="45"/>
      <c r="AE341" s="45"/>
      <c r="AF341" s="62" t="str">
        <f t="shared" si="26"/>
        <v>-</v>
      </c>
      <c r="AG341" s="63"/>
      <c r="AH341" s="64">
        <f>IF(SUMPRODUCT((A$14:A341=A341)*(B$14:B341=B341)*(C$14:C341=C341))&gt;1,0,1)</f>
        <v>0</v>
      </c>
      <c r="AI341" s="65" t="str">
        <f t="shared" si="27"/>
        <v>NO</v>
      </c>
      <c r="AJ341" s="65" t="str">
        <f t="shared" si="28"/>
        <v>NO</v>
      </c>
      <c r="AK341" s="66" t="str">
        <f>IFERROR(VLOOKUP(F341,#REF!,1,FALSE),"NO")</f>
        <v>NO</v>
      </c>
      <c r="AL341" s="65" t="str">
        <f t="shared" si="29"/>
        <v>NO</v>
      </c>
      <c r="AM341" s="65" t="str">
        <f t="shared" si="30"/>
        <v>NO</v>
      </c>
    </row>
    <row r="342" spans="1:39" ht="27" customHeight="1" x14ac:dyDescent="0.25">
      <c r="A342" s="45"/>
      <c r="B342" s="46"/>
      <c r="C342" s="47"/>
      <c r="D342" s="77"/>
      <c r="E342" s="47"/>
      <c r="F342" s="48"/>
      <c r="G342" s="49"/>
      <c r="H342" s="50"/>
      <c r="I342" s="51"/>
      <c r="J342" s="52" t="str">
        <f>IF(ISERROR(VLOOKUP(I342,#REF!,2,FALSE))," ",VLOOKUP(I342,#REF!,2,FALSE))</f>
        <v xml:space="preserve"> </v>
      </c>
      <c r="K342" s="52" t="str">
        <f>IF(ISERROR(VLOOKUP(I342,#REF!,3,FALSE))," ",VLOOKUP(I342,#REF!,3,FALSE))</f>
        <v xml:space="preserve"> </v>
      </c>
      <c r="L342" s="116"/>
      <c r="M342" s="45"/>
      <c r="N342" s="53"/>
      <c r="O342" s="54"/>
      <c r="P342" s="55"/>
      <c r="Q342" s="56"/>
      <c r="R342" s="57"/>
      <c r="S342" s="54"/>
      <c r="T342" s="58">
        <f t="shared" si="25"/>
        <v>0</v>
      </c>
      <c r="U342" s="59"/>
      <c r="V342" s="60"/>
      <c r="W342" s="60"/>
      <c r="X342" s="60"/>
      <c r="Y342" s="46"/>
      <c r="Z342" s="46"/>
      <c r="AA342" s="61"/>
      <c r="AB342" s="45"/>
      <c r="AC342" s="45"/>
      <c r="AD342" s="45"/>
      <c r="AE342" s="45"/>
      <c r="AF342" s="62" t="str">
        <f t="shared" si="26"/>
        <v>-</v>
      </c>
      <c r="AG342" s="63"/>
      <c r="AH342" s="64">
        <f>IF(SUMPRODUCT((A$14:A342=A342)*(B$14:B342=B342)*(C$14:C342=C342))&gt;1,0,1)</f>
        <v>0</v>
      </c>
      <c r="AI342" s="65" t="str">
        <f t="shared" si="27"/>
        <v>NO</v>
      </c>
      <c r="AJ342" s="65" t="str">
        <f t="shared" si="28"/>
        <v>NO</v>
      </c>
      <c r="AK342" s="66" t="str">
        <f>IFERROR(VLOOKUP(F342,#REF!,1,FALSE),"NO")</f>
        <v>NO</v>
      </c>
      <c r="AL342" s="65" t="str">
        <f t="shared" si="29"/>
        <v>NO</v>
      </c>
      <c r="AM342" s="65" t="str">
        <f t="shared" si="30"/>
        <v>NO</v>
      </c>
    </row>
    <row r="343" spans="1:39" ht="27" customHeight="1" x14ac:dyDescent="0.25">
      <c r="A343" s="45"/>
      <c r="B343" s="46"/>
      <c r="C343" s="47"/>
      <c r="D343" s="77"/>
      <c r="E343" s="47"/>
      <c r="F343" s="48"/>
      <c r="G343" s="49"/>
      <c r="H343" s="50"/>
      <c r="I343" s="51"/>
      <c r="J343" s="52" t="str">
        <f>IF(ISERROR(VLOOKUP(I343,#REF!,2,FALSE))," ",VLOOKUP(I343,#REF!,2,FALSE))</f>
        <v xml:space="preserve"> </v>
      </c>
      <c r="K343" s="52" t="str">
        <f>IF(ISERROR(VLOOKUP(I343,#REF!,3,FALSE))," ",VLOOKUP(I343,#REF!,3,FALSE))</f>
        <v xml:space="preserve"> </v>
      </c>
      <c r="L343" s="116"/>
      <c r="M343" s="45"/>
      <c r="N343" s="53"/>
      <c r="O343" s="54"/>
      <c r="P343" s="55"/>
      <c r="Q343" s="56"/>
      <c r="R343" s="57"/>
      <c r="S343" s="54"/>
      <c r="T343" s="58">
        <f t="shared" si="25"/>
        <v>0</v>
      </c>
      <c r="U343" s="59"/>
      <c r="V343" s="60"/>
      <c r="W343" s="60"/>
      <c r="X343" s="60"/>
      <c r="Y343" s="46"/>
      <c r="Z343" s="46"/>
      <c r="AA343" s="61"/>
      <c r="AB343" s="45"/>
      <c r="AC343" s="45"/>
      <c r="AD343" s="45"/>
      <c r="AE343" s="45"/>
      <c r="AF343" s="62" t="str">
        <f t="shared" si="26"/>
        <v>-</v>
      </c>
      <c r="AG343" s="63"/>
      <c r="AH343" s="64">
        <f>IF(SUMPRODUCT((A$14:A343=A343)*(B$14:B343=B343)*(C$14:C343=C343))&gt;1,0,1)</f>
        <v>0</v>
      </c>
      <c r="AI343" s="65" t="str">
        <f t="shared" si="27"/>
        <v>NO</v>
      </c>
      <c r="AJ343" s="65" t="str">
        <f t="shared" si="28"/>
        <v>NO</v>
      </c>
      <c r="AK343" s="66" t="str">
        <f>IFERROR(VLOOKUP(F343,#REF!,1,FALSE),"NO")</f>
        <v>NO</v>
      </c>
      <c r="AL343" s="65" t="str">
        <f t="shared" si="29"/>
        <v>NO</v>
      </c>
      <c r="AM343" s="65" t="str">
        <f t="shared" si="30"/>
        <v>NO</v>
      </c>
    </row>
    <row r="344" spans="1:39" ht="27" customHeight="1" x14ac:dyDescent="0.25">
      <c r="A344" s="45"/>
      <c r="B344" s="46"/>
      <c r="C344" s="47"/>
      <c r="D344" s="77"/>
      <c r="E344" s="47"/>
      <c r="F344" s="48"/>
      <c r="G344" s="49"/>
      <c r="H344" s="50"/>
      <c r="I344" s="51"/>
      <c r="J344" s="52" t="str">
        <f>IF(ISERROR(VLOOKUP(I344,#REF!,2,FALSE))," ",VLOOKUP(I344,#REF!,2,FALSE))</f>
        <v xml:space="preserve"> </v>
      </c>
      <c r="K344" s="52" t="str">
        <f>IF(ISERROR(VLOOKUP(I344,#REF!,3,FALSE))," ",VLOOKUP(I344,#REF!,3,FALSE))</f>
        <v xml:space="preserve"> </v>
      </c>
      <c r="L344" s="116"/>
      <c r="M344" s="45"/>
      <c r="N344" s="53"/>
      <c r="O344" s="54"/>
      <c r="P344" s="55"/>
      <c r="Q344" s="56"/>
      <c r="R344" s="57"/>
      <c r="S344" s="54"/>
      <c r="T344" s="58">
        <f t="shared" si="25"/>
        <v>0</v>
      </c>
      <c r="U344" s="59"/>
      <c r="V344" s="60"/>
      <c r="W344" s="60"/>
      <c r="X344" s="60"/>
      <c r="Y344" s="46"/>
      <c r="Z344" s="46"/>
      <c r="AA344" s="61"/>
      <c r="AB344" s="45"/>
      <c r="AC344" s="45"/>
      <c r="AD344" s="45"/>
      <c r="AE344" s="45"/>
      <c r="AF344" s="62" t="str">
        <f t="shared" si="26"/>
        <v>-</v>
      </c>
      <c r="AG344" s="63"/>
      <c r="AH344" s="64">
        <f>IF(SUMPRODUCT((A$14:A344=A344)*(B$14:B344=B344)*(C$14:C344=C344))&gt;1,0,1)</f>
        <v>0</v>
      </c>
      <c r="AI344" s="65" t="str">
        <f t="shared" si="27"/>
        <v>NO</v>
      </c>
      <c r="AJ344" s="65" t="str">
        <f t="shared" si="28"/>
        <v>NO</v>
      </c>
      <c r="AK344" s="66" t="str">
        <f>IFERROR(VLOOKUP(F344,#REF!,1,FALSE),"NO")</f>
        <v>NO</v>
      </c>
      <c r="AL344" s="65" t="str">
        <f t="shared" si="29"/>
        <v>NO</v>
      </c>
      <c r="AM344" s="65" t="str">
        <f t="shared" si="30"/>
        <v>NO</v>
      </c>
    </row>
    <row r="345" spans="1:39" ht="27" customHeight="1" x14ac:dyDescent="0.25">
      <c r="A345" s="45"/>
      <c r="B345" s="46"/>
      <c r="C345" s="47"/>
      <c r="D345" s="77"/>
      <c r="E345" s="47"/>
      <c r="F345" s="48"/>
      <c r="G345" s="49"/>
      <c r="H345" s="50"/>
      <c r="I345" s="51"/>
      <c r="J345" s="52" t="str">
        <f>IF(ISERROR(VLOOKUP(I345,#REF!,2,FALSE))," ",VLOOKUP(I345,#REF!,2,FALSE))</f>
        <v xml:space="preserve"> </v>
      </c>
      <c r="K345" s="52" t="str">
        <f>IF(ISERROR(VLOOKUP(I345,#REF!,3,FALSE))," ",VLOOKUP(I345,#REF!,3,FALSE))</f>
        <v xml:space="preserve"> </v>
      </c>
      <c r="L345" s="116"/>
      <c r="M345" s="45"/>
      <c r="N345" s="53"/>
      <c r="O345" s="54"/>
      <c r="P345" s="55"/>
      <c r="Q345" s="56"/>
      <c r="R345" s="57"/>
      <c r="S345" s="54"/>
      <c r="T345" s="58">
        <f t="shared" si="25"/>
        <v>0</v>
      </c>
      <c r="U345" s="59"/>
      <c r="V345" s="60"/>
      <c r="W345" s="60"/>
      <c r="X345" s="60"/>
      <c r="Y345" s="46"/>
      <c r="Z345" s="46"/>
      <c r="AA345" s="61"/>
      <c r="AB345" s="45"/>
      <c r="AC345" s="45"/>
      <c r="AD345" s="45"/>
      <c r="AE345" s="45"/>
      <c r="AF345" s="62" t="str">
        <f t="shared" si="26"/>
        <v>-</v>
      </c>
      <c r="AG345" s="63"/>
      <c r="AH345" s="64">
        <f>IF(SUMPRODUCT((A$14:A345=A345)*(B$14:B345=B345)*(C$14:C345=C345))&gt;1,0,1)</f>
        <v>0</v>
      </c>
      <c r="AI345" s="65" t="str">
        <f t="shared" si="27"/>
        <v>NO</v>
      </c>
      <c r="AJ345" s="65" t="str">
        <f t="shared" si="28"/>
        <v>NO</v>
      </c>
      <c r="AK345" s="66" t="str">
        <f>IFERROR(VLOOKUP(F345,#REF!,1,FALSE),"NO")</f>
        <v>NO</v>
      </c>
      <c r="AL345" s="65" t="str">
        <f t="shared" si="29"/>
        <v>NO</v>
      </c>
      <c r="AM345" s="65" t="str">
        <f t="shared" si="30"/>
        <v>NO</v>
      </c>
    </row>
    <row r="346" spans="1:39" ht="27" customHeight="1" x14ac:dyDescent="0.25">
      <c r="A346" s="45"/>
      <c r="B346" s="46"/>
      <c r="C346" s="47"/>
      <c r="D346" s="77"/>
      <c r="E346" s="47"/>
      <c r="F346" s="48"/>
      <c r="G346" s="49"/>
      <c r="H346" s="50"/>
      <c r="I346" s="51"/>
      <c r="J346" s="52" t="str">
        <f>IF(ISERROR(VLOOKUP(I346,#REF!,2,FALSE))," ",VLOOKUP(I346,#REF!,2,FALSE))</f>
        <v xml:space="preserve"> </v>
      </c>
      <c r="K346" s="52" t="str">
        <f>IF(ISERROR(VLOOKUP(I346,#REF!,3,FALSE))," ",VLOOKUP(I346,#REF!,3,FALSE))</f>
        <v xml:space="preserve"> </v>
      </c>
      <c r="L346" s="116"/>
      <c r="M346" s="45"/>
      <c r="N346" s="53"/>
      <c r="O346" s="54"/>
      <c r="P346" s="55"/>
      <c r="Q346" s="56"/>
      <c r="R346" s="57"/>
      <c r="S346" s="54"/>
      <c r="T346" s="58">
        <f t="shared" si="25"/>
        <v>0</v>
      </c>
      <c r="U346" s="59"/>
      <c r="V346" s="60"/>
      <c r="W346" s="60"/>
      <c r="X346" s="60"/>
      <c r="Y346" s="46"/>
      <c r="Z346" s="46"/>
      <c r="AA346" s="61"/>
      <c r="AB346" s="45"/>
      <c r="AC346" s="45"/>
      <c r="AD346" s="45"/>
      <c r="AE346" s="45"/>
      <c r="AF346" s="62" t="str">
        <f t="shared" si="26"/>
        <v>-</v>
      </c>
      <c r="AG346" s="63"/>
      <c r="AH346" s="64">
        <f>IF(SUMPRODUCT((A$14:A346=A346)*(B$14:B346=B346)*(C$14:C346=C346))&gt;1,0,1)</f>
        <v>0</v>
      </c>
      <c r="AI346" s="65" t="str">
        <f t="shared" si="27"/>
        <v>NO</v>
      </c>
      <c r="AJ346" s="65" t="str">
        <f t="shared" si="28"/>
        <v>NO</v>
      </c>
      <c r="AK346" s="66" t="str">
        <f>IFERROR(VLOOKUP(F346,#REF!,1,FALSE),"NO")</f>
        <v>NO</v>
      </c>
      <c r="AL346" s="65" t="str">
        <f t="shared" si="29"/>
        <v>NO</v>
      </c>
      <c r="AM346" s="65" t="str">
        <f t="shared" si="30"/>
        <v>NO</v>
      </c>
    </row>
    <row r="347" spans="1:39" ht="27" customHeight="1" x14ac:dyDescent="0.25">
      <c r="A347" s="45"/>
      <c r="B347" s="46"/>
      <c r="C347" s="47"/>
      <c r="D347" s="77"/>
      <c r="E347" s="47"/>
      <c r="F347" s="48"/>
      <c r="G347" s="49"/>
      <c r="H347" s="50"/>
      <c r="I347" s="51"/>
      <c r="J347" s="52" t="str">
        <f>IF(ISERROR(VLOOKUP(I347,#REF!,2,FALSE))," ",VLOOKUP(I347,#REF!,2,FALSE))</f>
        <v xml:space="preserve"> </v>
      </c>
      <c r="K347" s="52" t="str">
        <f>IF(ISERROR(VLOOKUP(I347,#REF!,3,FALSE))," ",VLOOKUP(I347,#REF!,3,FALSE))</f>
        <v xml:space="preserve"> </v>
      </c>
      <c r="L347" s="116"/>
      <c r="M347" s="45"/>
      <c r="N347" s="53"/>
      <c r="O347" s="54"/>
      <c r="P347" s="55"/>
      <c r="Q347" s="56"/>
      <c r="R347" s="57"/>
      <c r="S347" s="54"/>
      <c r="T347" s="58">
        <f t="shared" si="25"/>
        <v>0</v>
      </c>
      <c r="U347" s="59"/>
      <c r="V347" s="60"/>
      <c r="W347" s="60"/>
      <c r="X347" s="60"/>
      <c r="Y347" s="46"/>
      <c r="Z347" s="46"/>
      <c r="AA347" s="61"/>
      <c r="AB347" s="45"/>
      <c r="AC347" s="45"/>
      <c r="AD347" s="45"/>
      <c r="AE347" s="45"/>
      <c r="AF347" s="62" t="str">
        <f t="shared" si="26"/>
        <v>-</v>
      </c>
      <c r="AG347" s="63"/>
      <c r="AH347" s="64">
        <f>IF(SUMPRODUCT((A$14:A347=A347)*(B$14:B347=B347)*(C$14:C347=C347))&gt;1,0,1)</f>
        <v>0</v>
      </c>
      <c r="AI347" s="65" t="str">
        <f t="shared" si="27"/>
        <v>NO</v>
      </c>
      <c r="AJ347" s="65" t="str">
        <f t="shared" si="28"/>
        <v>NO</v>
      </c>
      <c r="AK347" s="66" t="str">
        <f>IFERROR(VLOOKUP(F347,#REF!,1,FALSE),"NO")</f>
        <v>NO</v>
      </c>
      <c r="AL347" s="65" t="str">
        <f t="shared" si="29"/>
        <v>NO</v>
      </c>
      <c r="AM347" s="65" t="str">
        <f t="shared" si="30"/>
        <v>NO</v>
      </c>
    </row>
    <row r="348" spans="1:39" ht="27" customHeight="1" x14ac:dyDescent="0.25">
      <c r="A348" s="45"/>
      <c r="B348" s="46"/>
      <c r="C348" s="47"/>
      <c r="D348" s="77"/>
      <c r="E348" s="47"/>
      <c r="F348" s="48"/>
      <c r="G348" s="49"/>
      <c r="H348" s="50"/>
      <c r="I348" s="51"/>
      <c r="J348" s="52" t="str">
        <f>IF(ISERROR(VLOOKUP(I348,#REF!,2,FALSE))," ",VLOOKUP(I348,#REF!,2,FALSE))</f>
        <v xml:space="preserve"> </v>
      </c>
      <c r="K348" s="52" t="str">
        <f>IF(ISERROR(VLOOKUP(I348,#REF!,3,FALSE))," ",VLOOKUP(I348,#REF!,3,FALSE))</f>
        <v xml:space="preserve"> </v>
      </c>
      <c r="L348" s="116"/>
      <c r="M348" s="45"/>
      <c r="N348" s="53"/>
      <c r="O348" s="54"/>
      <c r="P348" s="55"/>
      <c r="Q348" s="56"/>
      <c r="R348" s="57"/>
      <c r="S348" s="54"/>
      <c r="T348" s="58">
        <f t="shared" si="25"/>
        <v>0</v>
      </c>
      <c r="U348" s="59"/>
      <c r="V348" s="60"/>
      <c r="W348" s="60"/>
      <c r="X348" s="60"/>
      <c r="Y348" s="46"/>
      <c r="Z348" s="46"/>
      <c r="AA348" s="61"/>
      <c r="AB348" s="45"/>
      <c r="AC348" s="45"/>
      <c r="AD348" s="45"/>
      <c r="AE348" s="45"/>
      <c r="AF348" s="62" t="str">
        <f t="shared" si="26"/>
        <v>-</v>
      </c>
      <c r="AG348" s="63"/>
      <c r="AH348" s="64">
        <f>IF(SUMPRODUCT((A$14:A348=A348)*(B$14:B348=B348)*(C$14:C348=C348))&gt;1,0,1)</f>
        <v>0</v>
      </c>
      <c r="AI348" s="65" t="str">
        <f t="shared" si="27"/>
        <v>NO</v>
      </c>
      <c r="AJ348" s="65" t="str">
        <f t="shared" si="28"/>
        <v>NO</v>
      </c>
      <c r="AK348" s="66" t="str">
        <f>IFERROR(VLOOKUP(F348,#REF!,1,FALSE),"NO")</f>
        <v>NO</v>
      </c>
      <c r="AL348" s="65" t="str">
        <f t="shared" si="29"/>
        <v>NO</v>
      </c>
      <c r="AM348" s="65" t="str">
        <f t="shared" si="30"/>
        <v>NO</v>
      </c>
    </row>
    <row r="349" spans="1:39" ht="27" customHeight="1" x14ac:dyDescent="0.25">
      <c r="A349" s="45"/>
      <c r="B349" s="46"/>
      <c r="C349" s="47"/>
      <c r="D349" s="77"/>
      <c r="E349" s="47"/>
      <c r="F349" s="48"/>
      <c r="G349" s="49"/>
      <c r="H349" s="50"/>
      <c r="I349" s="51"/>
      <c r="J349" s="52" t="str">
        <f>IF(ISERROR(VLOOKUP(I349,#REF!,2,FALSE))," ",VLOOKUP(I349,#REF!,2,FALSE))</f>
        <v xml:space="preserve"> </v>
      </c>
      <c r="K349" s="52" t="str">
        <f>IF(ISERROR(VLOOKUP(I349,#REF!,3,FALSE))," ",VLOOKUP(I349,#REF!,3,FALSE))</f>
        <v xml:space="preserve"> </v>
      </c>
      <c r="L349" s="116"/>
      <c r="M349" s="45"/>
      <c r="N349" s="53"/>
      <c r="O349" s="54"/>
      <c r="P349" s="55"/>
      <c r="Q349" s="56"/>
      <c r="R349" s="57"/>
      <c r="S349" s="54"/>
      <c r="T349" s="58">
        <f t="shared" si="25"/>
        <v>0</v>
      </c>
      <c r="U349" s="59"/>
      <c r="V349" s="60"/>
      <c r="W349" s="60"/>
      <c r="X349" s="60"/>
      <c r="Y349" s="46"/>
      <c r="Z349" s="46"/>
      <c r="AA349" s="61"/>
      <c r="AB349" s="45"/>
      <c r="AC349" s="45"/>
      <c r="AD349" s="45"/>
      <c r="AE349" s="45"/>
      <c r="AF349" s="62" t="str">
        <f t="shared" si="26"/>
        <v>-</v>
      </c>
      <c r="AG349" s="63"/>
      <c r="AH349" s="64">
        <f>IF(SUMPRODUCT((A$14:A349=A349)*(B$14:B349=B349)*(C$14:C349=C349))&gt;1,0,1)</f>
        <v>0</v>
      </c>
      <c r="AI349" s="65" t="str">
        <f t="shared" si="27"/>
        <v>NO</v>
      </c>
      <c r="AJ349" s="65" t="str">
        <f t="shared" si="28"/>
        <v>NO</v>
      </c>
      <c r="AK349" s="66" t="str">
        <f>IFERROR(VLOOKUP(F349,#REF!,1,FALSE),"NO")</f>
        <v>NO</v>
      </c>
      <c r="AL349" s="65" t="str">
        <f t="shared" si="29"/>
        <v>NO</v>
      </c>
      <c r="AM349" s="65" t="str">
        <f t="shared" si="30"/>
        <v>NO</v>
      </c>
    </row>
    <row r="350" spans="1:39" ht="27" customHeight="1" x14ac:dyDescent="0.25">
      <c r="A350" s="45"/>
      <c r="B350" s="46"/>
      <c r="C350" s="47"/>
      <c r="D350" s="77"/>
      <c r="E350" s="47"/>
      <c r="F350" s="48"/>
      <c r="G350" s="49"/>
      <c r="H350" s="50"/>
      <c r="I350" s="51"/>
      <c r="J350" s="52" t="str">
        <f>IF(ISERROR(VLOOKUP(I350,#REF!,2,FALSE))," ",VLOOKUP(I350,#REF!,2,FALSE))</f>
        <v xml:space="preserve"> </v>
      </c>
      <c r="K350" s="52" t="str">
        <f>IF(ISERROR(VLOOKUP(I350,#REF!,3,FALSE))," ",VLOOKUP(I350,#REF!,3,FALSE))</f>
        <v xml:space="preserve"> </v>
      </c>
      <c r="L350" s="116"/>
      <c r="M350" s="45"/>
      <c r="N350" s="53"/>
      <c r="O350" s="54"/>
      <c r="P350" s="55"/>
      <c r="Q350" s="56"/>
      <c r="R350" s="57"/>
      <c r="S350" s="54"/>
      <c r="T350" s="58">
        <f t="shared" si="25"/>
        <v>0</v>
      </c>
      <c r="U350" s="59"/>
      <c r="V350" s="60"/>
      <c r="W350" s="60"/>
      <c r="X350" s="60"/>
      <c r="Y350" s="46"/>
      <c r="Z350" s="46"/>
      <c r="AA350" s="61"/>
      <c r="AB350" s="45"/>
      <c r="AC350" s="45"/>
      <c r="AD350" s="45"/>
      <c r="AE350" s="45"/>
      <c r="AF350" s="62" t="str">
        <f t="shared" si="26"/>
        <v>-</v>
      </c>
      <c r="AG350" s="63"/>
      <c r="AH350" s="64">
        <f>IF(SUMPRODUCT((A$14:A350=A350)*(B$14:B350=B350)*(C$14:C350=C350))&gt;1,0,1)</f>
        <v>0</v>
      </c>
      <c r="AI350" s="65" t="str">
        <f t="shared" si="27"/>
        <v>NO</v>
      </c>
      <c r="AJ350" s="65" t="str">
        <f t="shared" si="28"/>
        <v>NO</v>
      </c>
      <c r="AK350" s="66" t="str">
        <f>IFERROR(VLOOKUP(F350,#REF!,1,FALSE),"NO")</f>
        <v>NO</v>
      </c>
      <c r="AL350" s="65" t="str">
        <f t="shared" si="29"/>
        <v>NO</v>
      </c>
      <c r="AM350" s="65" t="str">
        <f t="shared" si="30"/>
        <v>NO</v>
      </c>
    </row>
    <row r="351" spans="1:39" ht="27" customHeight="1" x14ac:dyDescent="0.25">
      <c r="A351" s="45"/>
      <c r="B351" s="46"/>
      <c r="C351" s="47"/>
      <c r="D351" s="77"/>
      <c r="E351" s="47"/>
      <c r="F351" s="48"/>
      <c r="G351" s="49"/>
      <c r="H351" s="50"/>
      <c r="I351" s="51"/>
      <c r="J351" s="52" t="str">
        <f>IF(ISERROR(VLOOKUP(I351,#REF!,2,FALSE))," ",VLOOKUP(I351,#REF!,2,FALSE))</f>
        <v xml:space="preserve"> </v>
      </c>
      <c r="K351" s="52" t="str">
        <f>IF(ISERROR(VLOOKUP(I351,#REF!,3,FALSE))," ",VLOOKUP(I351,#REF!,3,FALSE))</f>
        <v xml:space="preserve"> </v>
      </c>
      <c r="L351" s="116"/>
      <c r="M351" s="45"/>
      <c r="N351" s="53"/>
      <c r="O351" s="54"/>
      <c r="P351" s="55"/>
      <c r="Q351" s="56"/>
      <c r="R351" s="57"/>
      <c r="S351" s="54"/>
      <c r="T351" s="58">
        <f t="shared" ref="T351:T414" si="31">+O351+Q351+S351</f>
        <v>0</v>
      </c>
      <c r="U351" s="59"/>
      <c r="V351" s="60"/>
      <c r="W351" s="60"/>
      <c r="X351" s="60"/>
      <c r="Y351" s="46"/>
      <c r="Z351" s="46"/>
      <c r="AA351" s="61"/>
      <c r="AB351" s="45"/>
      <c r="AC351" s="45"/>
      <c r="AD351" s="45"/>
      <c r="AE351" s="45"/>
      <c r="AF351" s="62" t="str">
        <f t="shared" ref="AF351:AF414" si="32">IF(ISERROR(U351/T351),"-",(U351/T351))</f>
        <v>-</v>
      </c>
      <c r="AG351" s="63"/>
      <c r="AH351" s="64">
        <f>IF(SUMPRODUCT((A$14:A351=A351)*(B$14:B351=B351)*(C$14:C351=C351))&gt;1,0,1)</f>
        <v>0</v>
      </c>
      <c r="AI351" s="65" t="str">
        <f t="shared" ref="AI351:AI414" si="33">IFERROR(VLOOKUP(D351,tipo,1,FALSE),"NO")</f>
        <v>NO</v>
      </c>
      <c r="AJ351" s="65" t="str">
        <f t="shared" ref="AJ351:AJ414" si="34">IFERROR(VLOOKUP(E351,modal,1,FALSE),"NO")</f>
        <v>NO</v>
      </c>
      <c r="AK351" s="66" t="str">
        <f>IFERROR(VLOOKUP(F351,#REF!,1,FALSE),"NO")</f>
        <v>NO</v>
      </c>
      <c r="AL351" s="65" t="str">
        <f t="shared" ref="AL351:AL414" si="35">IFERROR(VLOOKUP(H351,afectacion,1,FALSE),"NO")</f>
        <v>NO</v>
      </c>
      <c r="AM351" s="65" t="str">
        <f t="shared" ref="AM351:AM414" si="36">IFERROR(VLOOKUP(I351,programa,1,FALSE),"NO")</f>
        <v>NO</v>
      </c>
    </row>
    <row r="352" spans="1:39" ht="27" customHeight="1" x14ac:dyDescent="0.25">
      <c r="A352" s="45"/>
      <c r="B352" s="46"/>
      <c r="C352" s="47"/>
      <c r="D352" s="77"/>
      <c r="E352" s="47"/>
      <c r="F352" s="48"/>
      <c r="G352" s="49"/>
      <c r="H352" s="50"/>
      <c r="I352" s="51"/>
      <c r="J352" s="52" t="str">
        <f>IF(ISERROR(VLOOKUP(I352,#REF!,2,FALSE))," ",VLOOKUP(I352,#REF!,2,FALSE))</f>
        <v xml:space="preserve"> </v>
      </c>
      <c r="K352" s="52" t="str">
        <f>IF(ISERROR(VLOOKUP(I352,#REF!,3,FALSE))," ",VLOOKUP(I352,#REF!,3,FALSE))</f>
        <v xml:space="preserve"> </v>
      </c>
      <c r="L352" s="116"/>
      <c r="M352" s="45"/>
      <c r="N352" s="53"/>
      <c r="O352" s="54"/>
      <c r="P352" s="55"/>
      <c r="Q352" s="56"/>
      <c r="R352" s="57"/>
      <c r="S352" s="54"/>
      <c r="T352" s="58">
        <f t="shared" si="31"/>
        <v>0</v>
      </c>
      <c r="U352" s="59"/>
      <c r="V352" s="60"/>
      <c r="W352" s="60"/>
      <c r="X352" s="60"/>
      <c r="Y352" s="46"/>
      <c r="Z352" s="46"/>
      <c r="AA352" s="61"/>
      <c r="AB352" s="45"/>
      <c r="AC352" s="45"/>
      <c r="AD352" s="45"/>
      <c r="AE352" s="45"/>
      <c r="AF352" s="62" t="str">
        <f t="shared" si="32"/>
        <v>-</v>
      </c>
      <c r="AG352" s="63"/>
      <c r="AH352" s="64">
        <f>IF(SUMPRODUCT((A$14:A352=A352)*(B$14:B352=B352)*(C$14:C352=C352))&gt;1,0,1)</f>
        <v>0</v>
      </c>
      <c r="AI352" s="65" t="str">
        <f t="shared" si="33"/>
        <v>NO</v>
      </c>
      <c r="AJ352" s="65" t="str">
        <f t="shared" si="34"/>
        <v>NO</v>
      </c>
      <c r="AK352" s="66" t="str">
        <f>IFERROR(VLOOKUP(F352,#REF!,1,FALSE),"NO")</f>
        <v>NO</v>
      </c>
      <c r="AL352" s="65" t="str">
        <f t="shared" si="35"/>
        <v>NO</v>
      </c>
      <c r="AM352" s="65" t="str">
        <f t="shared" si="36"/>
        <v>NO</v>
      </c>
    </row>
    <row r="353" spans="1:39" ht="27" customHeight="1" x14ac:dyDescent="0.25">
      <c r="A353" s="45"/>
      <c r="B353" s="46"/>
      <c r="C353" s="47"/>
      <c r="D353" s="77"/>
      <c r="E353" s="47"/>
      <c r="F353" s="48"/>
      <c r="G353" s="49"/>
      <c r="H353" s="50"/>
      <c r="I353" s="51"/>
      <c r="J353" s="52" t="str">
        <f>IF(ISERROR(VLOOKUP(I353,#REF!,2,FALSE))," ",VLOOKUP(I353,#REF!,2,FALSE))</f>
        <v xml:space="preserve"> </v>
      </c>
      <c r="K353" s="52" t="str">
        <f>IF(ISERROR(VLOOKUP(I353,#REF!,3,FALSE))," ",VLOOKUP(I353,#REF!,3,FALSE))</f>
        <v xml:space="preserve"> </v>
      </c>
      <c r="L353" s="116"/>
      <c r="M353" s="45"/>
      <c r="N353" s="53"/>
      <c r="O353" s="54"/>
      <c r="P353" s="55"/>
      <c r="Q353" s="56"/>
      <c r="R353" s="57"/>
      <c r="S353" s="54"/>
      <c r="T353" s="58">
        <f t="shared" si="31"/>
        <v>0</v>
      </c>
      <c r="U353" s="59"/>
      <c r="V353" s="60"/>
      <c r="W353" s="60"/>
      <c r="X353" s="60"/>
      <c r="Y353" s="46"/>
      <c r="Z353" s="46"/>
      <c r="AA353" s="61"/>
      <c r="AB353" s="45"/>
      <c r="AC353" s="45"/>
      <c r="AD353" s="45"/>
      <c r="AE353" s="45"/>
      <c r="AF353" s="62" t="str">
        <f t="shared" si="32"/>
        <v>-</v>
      </c>
      <c r="AG353" s="63"/>
      <c r="AH353" s="64">
        <f>IF(SUMPRODUCT((A$14:A353=A353)*(B$14:B353=B353)*(C$14:C353=C353))&gt;1,0,1)</f>
        <v>0</v>
      </c>
      <c r="AI353" s="65" t="str">
        <f t="shared" si="33"/>
        <v>NO</v>
      </c>
      <c r="AJ353" s="65" t="str">
        <f t="shared" si="34"/>
        <v>NO</v>
      </c>
      <c r="AK353" s="66" t="str">
        <f>IFERROR(VLOOKUP(F353,#REF!,1,FALSE),"NO")</f>
        <v>NO</v>
      </c>
      <c r="AL353" s="65" t="str">
        <f t="shared" si="35"/>
        <v>NO</v>
      </c>
      <c r="AM353" s="65" t="str">
        <f t="shared" si="36"/>
        <v>NO</v>
      </c>
    </row>
    <row r="354" spans="1:39" ht="27" customHeight="1" x14ac:dyDescent="0.25">
      <c r="A354" s="45"/>
      <c r="B354" s="46"/>
      <c r="C354" s="47"/>
      <c r="D354" s="77"/>
      <c r="E354" s="47"/>
      <c r="F354" s="48"/>
      <c r="G354" s="49"/>
      <c r="H354" s="50"/>
      <c r="I354" s="51"/>
      <c r="J354" s="52" t="str">
        <f>IF(ISERROR(VLOOKUP(I354,#REF!,2,FALSE))," ",VLOOKUP(I354,#REF!,2,FALSE))</f>
        <v xml:space="preserve"> </v>
      </c>
      <c r="K354" s="52" t="str">
        <f>IF(ISERROR(VLOOKUP(I354,#REF!,3,FALSE))," ",VLOOKUP(I354,#REF!,3,FALSE))</f>
        <v xml:space="preserve"> </v>
      </c>
      <c r="L354" s="116"/>
      <c r="M354" s="45"/>
      <c r="N354" s="53"/>
      <c r="O354" s="54"/>
      <c r="P354" s="55"/>
      <c r="Q354" s="56"/>
      <c r="R354" s="57"/>
      <c r="S354" s="54"/>
      <c r="T354" s="58">
        <f t="shared" si="31"/>
        <v>0</v>
      </c>
      <c r="U354" s="59"/>
      <c r="V354" s="60"/>
      <c r="W354" s="60"/>
      <c r="X354" s="60"/>
      <c r="Y354" s="46"/>
      <c r="Z354" s="46"/>
      <c r="AA354" s="61"/>
      <c r="AB354" s="45"/>
      <c r="AC354" s="45"/>
      <c r="AD354" s="45"/>
      <c r="AE354" s="45"/>
      <c r="AF354" s="62" t="str">
        <f t="shared" si="32"/>
        <v>-</v>
      </c>
      <c r="AG354" s="63"/>
      <c r="AH354" s="64">
        <f>IF(SUMPRODUCT((A$14:A354=A354)*(B$14:B354=B354)*(C$14:C354=C354))&gt;1,0,1)</f>
        <v>0</v>
      </c>
      <c r="AI354" s="65" t="str">
        <f t="shared" si="33"/>
        <v>NO</v>
      </c>
      <c r="AJ354" s="65" t="str">
        <f t="shared" si="34"/>
        <v>NO</v>
      </c>
      <c r="AK354" s="66" t="str">
        <f>IFERROR(VLOOKUP(F354,#REF!,1,FALSE),"NO")</f>
        <v>NO</v>
      </c>
      <c r="AL354" s="65" t="str">
        <f t="shared" si="35"/>
        <v>NO</v>
      </c>
      <c r="AM354" s="65" t="str">
        <f t="shared" si="36"/>
        <v>NO</v>
      </c>
    </row>
    <row r="355" spans="1:39" ht="27" customHeight="1" x14ac:dyDescent="0.25">
      <c r="A355" s="45"/>
      <c r="B355" s="46"/>
      <c r="C355" s="47"/>
      <c r="D355" s="77"/>
      <c r="E355" s="47"/>
      <c r="F355" s="48"/>
      <c r="G355" s="49"/>
      <c r="H355" s="50"/>
      <c r="I355" s="51"/>
      <c r="J355" s="52" t="str">
        <f>IF(ISERROR(VLOOKUP(I355,#REF!,2,FALSE))," ",VLOOKUP(I355,#REF!,2,FALSE))</f>
        <v xml:space="preserve"> </v>
      </c>
      <c r="K355" s="52" t="str">
        <f>IF(ISERROR(VLOOKUP(I355,#REF!,3,FALSE))," ",VLOOKUP(I355,#REF!,3,FALSE))</f>
        <v xml:space="preserve"> </v>
      </c>
      <c r="L355" s="116"/>
      <c r="M355" s="45"/>
      <c r="N355" s="53"/>
      <c r="O355" s="54"/>
      <c r="P355" s="55"/>
      <c r="Q355" s="56"/>
      <c r="R355" s="57"/>
      <c r="S355" s="54"/>
      <c r="T355" s="58">
        <f t="shared" si="31"/>
        <v>0</v>
      </c>
      <c r="U355" s="59"/>
      <c r="V355" s="60"/>
      <c r="W355" s="60"/>
      <c r="X355" s="60"/>
      <c r="Y355" s="46"/>
      <c r="Z355" s="46"/>
      <c r="AA355" s="61"/>
      <c r="AB355" s="45"/>
      <c r="AC355" s="45"/>
      <c r="AD355" s="45"/>
      <c r="AE355" s="45"/>
      <c r="AF355" s="62" t="str">
        <f t="shared" si="32"/>
        <v>-</v>
      </c>
      <c r="AG355" s="63"/>
      <c r="AH355" s="64">
        <f>IF(SUMPRODUCT((A$14:A355=A355)*(B$14:B355=B355)*(C$14:C355=C355))&gt;1,0,1)</f>
        <v>0</v>
      </c>
      <c r="AI355" s="65" t="str">
        <f t="shared" si="33"/>
        <v>NO</v>
      </c>
      <c r="AJ355" s="65" t="str">
        <f t="shared" si="34"/>
        <v>NO</v>
      </c>
      <c r="AK355" s="66" t="str">
        <f>IFERROR(VLOOKUP(F355,#REF!,1,FALSE),"NO")</f>
        <v>NO</v>
      </c>
      <c r="AL355" s="65" t="str">
        <f t="shared" si="35"/>
        <v>NO</v>
      </c>
      <c r="AM355" s="65" t="str">
        <f t="shared" si="36"/>
        <v>NO</v>
      </c>
    </row>
    <row r="356" spans="1:39" ht="27" customHeight="1" x14ac:dyDescent="0.25">
      <c r="A356" s="45"/>
      <c r="B356" s="46"/>
      <c r="C356" s="47"/>
      <c r="D356" s="77"/>
      <c r="E356" s="47"/>
      <c r="F356" s="48"/>
      <c r="G356" s="49"/>
      <c r="H356" s="50"/>
      <c r="I356" s="51"/>
      <c r="J356" s="52" t="str">
        <f>IF(ISERROR(VLOOKUP(I356,#REF!,2,FALSE))," ",VLOOKUP(I356,#REF!,2,FALSE))</f>
        <v xml:space="preserve"> </v>
      </c>
      <c r="K356" s="52" t="str">
        <f>IF(ISERROR(VLOOKUP(I356,#REF!,3,FALSE))," ",VLOOKUP(I356,#REF!,3,FALSE))</f>
        <v xml:space="preserve"> </v>
      </c>
      <c r="L356" s="116"/>
      <c r="M356" s="45"/>
      <c r="N356" s="53"/>
      <c r="O356" s="54"/>
      <c r="P356" s="55"/>
      <c r="Q356" s="56"/>
      <c r="R356" s="57"/>
      <c r="S356" s="54"/>
      <c r="T356" s="58">
        <f t="shared" si="31"/>
        <v>0</v>
      </c>
      <c r="U356" s="59"/>
      <c r="V356" s="60"/>
      <c r="W356" s="60"/>
      <c r="X356" s="60"/>
      <c r="Y356" s="46"/>
      <c r="Z356" s="46"/>
      <c r="AA356" s="61"/>
      <c r="AB356" s="45"/>
      <c r="AC356" s="45"/>
      <c r="AD356" s="45"/>
      <c r="AE356" s="45"/>
      <c r="AF356" s="62" t="str">
        <f t="shared" si="32"/>
        <v>-</v>
      </c>
      <c r="AG356" s="63"/>
      <c r="AH356" s="64">
        <f>IF(SUMPRODUCT((A$14:A356=A356)*(B$14:B356=B356)*(C$14:C356=C356))&gt;1,0,1)</f>
        <v>0</v>
      </c>
      <c r="AI356" s="65" t="str">
        <f t="shared" si="33"/>
        <v>NO</v>
      </c>
      <c r="AJ356" s="65" t="str">
        <f t="shared" si="34"/>
        <v>NO</v>
      </c>
      <c r="AK356" s="66" t="str">
        <f>IFERROR(VLOOKUP(F356,#REF!,1,FALSE),"NO")</f>
        <v>NO</v>
      </c>
      <c r="AL356" s="65" t="str">
        <f t="shared" si="35"/>
        <v>NO</v>
      </c>
      <c r="AM356" s="65" t="str">
        <f t="shared" si="36"/>
        <v>NO</v>
      </c>
    </row>
    <row r="357" spans="1:39" ht="27" customHeight="1" x14ac:dyDescent="0.25">
      <c r="A357" s="45"/>
      <c r="B357" s="46"/>
      <c r="C357" s="47"/>
      <c r="D357" s="77"/>
      <c r="E357" s="47"/>
      <c r="F357" s="48"/>
      <c r="G357" s="49"/>
      <c r="H357" s="50"/>
      <c r="I357" s="51"/>
      <c r="J357" s="52" t="str">
        <f>IF(ISERROR(VLOOKUP(I357,#REF!,2,FALSE))," ",VLOOKUP(I357,#REF!,2,FALSE))</f>
        <v xml:space="preserve"> </v>
      </c>
      <c r="K357" s="52" t="str">
        <f>IF(ISERROR(VLOOKUP(I357,#REF!,3,FALSE))," ",VLOOKUP(I357,#REF!,3,FALSE))</f>
        <v xml:space="preserve"> </v>
      </c>
      <c r="L357" s="116"/>
      <c r="M357" s="45"/>
      <c r="N357" s="53"/>
      <c r="O357" s="54"/>
      <c r="P357" s="55"/>
      <c r="Q357" s="56"/>
      <c r="R357" s="57"/>
      <c r="S357" s="54"/>
      <c r="T357" s="58">
        <f t="shared" si="31"/>
        <v>0</v>
      </c>
      <c r="U357" s="59"/>
      <c r="V357" s="60"/>
      <c r="W357" s="60"/>
      <c r="X357" s="60"/>
      <c r="Y357" s="46"/>
      <c r="Z357" s="46"/>
      <c r="AA357" s="61"/>
      <c r="AB357" s="45"/>
      <c r="AC357" s="45"/>
      <c r="AD357" s="45"/>
      <c r="AE357" s="45"/>
      <c r="AF357" s="62" t="str">
        <f t="shared" si="32"/>
        <v>-</v>
      </c>
      <c r="AG357" s="63"/>
      <c r="AH357" s="64">
        <f>IF(SUMPRODUCT((A$14:A357=A357)*(B$14:B357=B357)*(C$14:C357=C357))&gt;1,0,1)</f>
        <v>0</v>
      </c>
      <c r="AI357" s="65" t="str">
        <f t="shared" si="33"/>
        <v>NO</v>
      </c>
      <c r="AJ357" s="65" t="str">
        <f t="shared" si="34"/>
        <v>NO</v>
      </c>
      <c r="AK357" s="66" t="str">
        <f>IFERROR(VLOOKUP(F357,#REF!,1,FALSE),"NO")</f>
        <v>NO</v>
      </c>
      <c r="AL357" s="65" t="str">
        <f t="shared" si="35"/>
        <v>NO</v>
      </c>
      <c r="AM357" s="65" t="str">
        <f t="shared" si="36"/>
        <v>NO</v>
      </c>
    </row>
    <row r="358" spans="1:39" ht="27" customHeight="1" x14ac:dyDescent="0.25">
      <c r="A358" s="45"/>
      <c r="B358" s="46"/>
      <c r="C358" s="47"/>
      <c r="D358" s="77"/>
      <c r="E358" s="47"/>
      <c r="F358" s="48"/>
      <c r="G358" s="49"/>
      <c r="H358" s="50"/>
      <c r="I358" s="51"/>
      <c r="J358" s="52" t="str">
        <f>IF(ISERROR(VLOOKUP(I358,#REF!,2,FALSE))," ",VLOOKUP(I358,#REF!,2,FALSE))</f>
        <v xml:space="preserve"> </v>
      </c>
      <c r="K358" s="52" t="str">
        <f>IF(ISERROR(VLOOKUP(I358,#REF!,3,FALSE))," ",VLOOKUP(I358,#REF!,3,FALSE))</f>
        <v xml:space="preserve"> </v>
      </c>
      <c r="L358" s="116"/>
      <c r="M358" s="45"/>
      <c r="N358" s="53"/>
      <c r="O358" s="54"/>
      <c r="P358" s="55"/>
      <c r="Q358" s="56"/>
      <c r="R358" s="57"/>
      <c r="S358" s="54"/>
      <c r="T358" s="58">
        <f t="shared" si="31"/>
        <v>0</v>
      </c>
      <c r="U358" s="59"/>
      <c r="V358" s="60"/>
      <c r="W358" s="60"/>
      <c r="X358" s="60"/>
      <c r="Y358" s="46"/>
      <c r="Z358" s="46"/>
      <c r="AA358" s="61"/>
      <c r="AB358" s="45"/>
      <c r="AC358" s="45"/>
      <c r="AD358" s="45"/>
      <c r="AE358" s="45"/>
      <c r="AF358" s="62" t="str">
        <f t="shared" si="32"/>
        <v>-</v>
      </c>
      <c r="AG358" s="63"/>
      <c r="AH358" s="64">
        <f>IF(SUMPRODUCT((A$14:A358=A358)*(B$14:B358=B358)*(C$14:C358=C358))&gt;1,0,1)</f>
        <v>0</v>
      </c>
      <c r="AI358" s="65" t="str">
        <f t="shared" si="33"/>
        <v>NO</v>
      </c>
      <c r="AJ358" s="65" t="str">
        <f t="shared" si="34"/>
        <v>NO</v>
      </c>
      <c r="AK358" s="66" t="str">
        <f>IFERROR(VLOOKUP(F358,#REF!,1,FALSE),"NO")</f>
        <v>NO</v>
      </c>
      <c r="AL358" s="65" t="str">
        <f t="shared" si="35"/>
        <v>NO</v>
      </c>
      <c r="AM358" s="65" t="str">
        <f t="shared" si="36"/>
        <v>NO</v>
      </c>
    </row>
    <row r="359" spans="1:39" ht="27" customHeight="1" x14ac:dyDescent="0.25">
      <c r="A359" s="45"/>
      <c r="B359" s="46"/>
      <c r="C359" s="47"/>
      <c r="D359" s="77"/>
      <c r="E359" s="47"/>
      <c r="F359" s="48"/>
      <c r="G359" s="49"/>
      <c r="H359" s="50"/>
      <c r="I359" s="51"/>
      <c r="J359" s="52" t="str">
        <f>IF(ISERROR(VLOOKUP(I359,#REF!,2,FALSE))," ",VLOOKUP(I359,#REF!,2,FALSE))</f>
        <v xml:space="preserve"> </v>
      </c>
      <c r="K359" s="52" t="str">
        <f>IF(ISERROR(VLOOKUP(I359,#REF!,3,FALSE))," ",VLOOKUP(I359,#REF!,3,FALSE))</f>
        <v xml:space="preserve"> </v>
      </c>
      <c r="L359" s="116"/>
      <c r="M359" s="45"/>
      <c r="N359" s="53"/>
      <c r="O359" s="54"/>
      <c r="P359" s="55"/>
      <c r="Q359" s="56"/>
      <c r="R359" s="57"/>
      <c r="S359" s="54"/>
      <c r="T359" s="58">
        <f t="shared" si="31"/>
        <v>0</v>
      </c>
      <c r="U359" s="59"/>
      <c r="V359" s="60"/>
      <c r="W359" s="60"/>
      <c r="X359" s="60"/>
      <c r="Y359" s="46"/>
      <c r="Z359" s="46"/>
      <c r="AA359" s="61"/>
      <c r="AB359" s="45"/>
      <c r="AC359" s="45"/>
      <c r="AD359" s="45"/>
      <c r="AE359" s="45"/>
      <c r="AF359" s="62" t="str">
        <f t="shared" si="32"/>
        <v>-</v>
      </c>
      <c r="AG359" s="63"/>
      <c r="AH359" s="64">
        <f>IF(SUMPRODUCT((A$14:A359=A359)*(B$14:B359=B359)*(C$14:C359=C359))&gt;1,0,1)</f>
        <v>0</v>
      </c>
      <c r="AI359" s="65" t="str">
        <f t="shared" si="33"/>
        <v>NO</v>
      </c>
      <c r="AJ359" s="65" t="str">
        <f t="shared" si="34"/>
        <v>NO</v>
      </c>
      <c r="AK359" s="66" t="str">
        <f>IFERROR(VLOOKUP(F359,#REF!,1,FALSE),"NO")</f>
        <v>NO</v>
      </c>
      <c r="AL359" s="65" t="str">
        <f t="shared" si="35"/>
        <v>NO</v>
      </c>
      <c r="AM359" s="65" t="str">
        <f t="shared" si="36"/>
        <v>NO</v>
      </c>
    </row>
    <row r="360" spans="1:39" ht="27" customHeight="1" x14ac:dyDescent="0.25">
      <c r="A360" s="45"/>
      <c r="B360" s="46"/>
      <c r="C360" s="47"/>
      <c r="D360" s="77"/>
      <c r="E360" s="47"/>
      <c r="F360" s="48"/>
      <c r="G360" s="49"/>
      <c r="H360" s="50"/>
      <c r="I360" s="51"/>
      <c r="J360" s="52" t="str">
        <f>IF(ISERROR(VLOOKUP(I360,#REF!,2,FALSE))," ",VLOOKUP(I360,#REF!,2,FALSE))</f>
        <v xml:space="preserve"> </v>
      </c>
      <c r="K360" s="52" t="str">
        <f>IF(ISERROR(VLOOKUP(I360,#REF!,3,FALSE))," ",VLOOKUP(I360,#REF!,3,FALSE))</f>
        <v xml:space="preserve"> </v>
      </c>
      <c r="L360" s="116"/>
      <c r="M360" s="45"/>
      <c r="N360" s="53"/>
      <c r="O360" s="54"/>
      <c r="P360" s="55"/>
      <c r="Q360" s="56"/>
      <c r="R360" s="57"/>
      <c r="S360" s="54"/>
      <c r="T360" s="58">
        <f t="shared" si="31"/>
        <v>0</v>
      </c>
      <c r="U360" s="59"/>
      <c r="V360" s="60"/>
      <c r="W360" s="60"/>
      <c r="X360" s="60"/>
      <c r="Y360" s="46"/>
      <c r="Z360" s="46"/>
      <c r="AA360" s="61"/>
      <c r="AB360" s="45"/>
      <c r="AC360" s="45"/>
      <c r="AD360" s="45"/>
      <c r="AE360" s="45"/>
      <c r="AF360" s="62" t="str">
        <f t="shared" si="32"/>
        <v>-</v>
      </c>
      <c r="AG360" s="63"/>
      <c r="AH360" s="64">
        <f>IF(SUMPRODUCT((A$14:A360=A360)*(B$14:B360=B360)*(C$14:C360=C360))&gt;1,0,1)</f>
        <v>0</v>
      </c>
      <c r="AI360" s="65" t="str">
        <f t="shared" si="33"/>
        <v>NO</v>
      </c>
      <c r="AJ360" s="65" t="str">
        <f t="shared" si="34"/>
        <v>NO</v>
      </c>
      <c r="AK360" s="66" t="str">
        <f>IFERROR(VLOOKUP(F360,#REF!,1,FALSE),"NO")</f>
        <v>NO</v>
      </c>
      <c r="AL360" s="65" t="str">
        <f t="shared" si="35"/>
        <v>NO</v>
      </c>
      <c r="AM360" s="65" t="str">
        <f t="shared" si="36"/>
        <v>NO</v>
      </c>
    </row>
    <row r="361" spans="1:39" ht="27" customHeight="1" x14ac:dyDescent="0.25">
      <c r="A361" s="45"/>
      <c r="B361" s="46"/>
      <c r="C361" s="47"/>
      <c r="D361" s="77"/>
      <c r="E361" s="47"/>
      <c r="F361" s="48"/>
      <c r="G361" s="49"/>
      <c r="H361" s="50"/>
      <c r="I361" s="51"/>
      <c r="J361" s="52" t="str">
        <f>IF(ISERROR(VLOOKUP(I361,#REF!,2,FALSE))," ",VLOOKUP(I361,#REF!,2,FALSE))</f>
        <v xml:space="preserve"> </v>
      </c>
      <c r="K361" s="52" t="str">
        <f>IF(ISERROR(VLOOKUP(I361,#REF!,3,FALSE))," ",VLOOKUP(I361,#REF!,3,FALSE))</f>
        <v xml:space="preserve"> </v>
      </c>
      <c r="L361" s="116"/>
      <c r="M361" s="45"/>
      <c r="N361" s="53"/>
      <c r="O361" s="54"/>
      <c r="P361" s="55"/>
      <c r="Q361" s="56"/>
      <c r="R361" s="57"/>
      <c r="S361" s="54"/>
      <c r="T361" s="58">
        <f t="shared" si="31"/>
        <v>0</v>
      </c>
      <c r="U361" s="59"/>
      <c r="V361" s="60"/>
      <c r="W361" s="60"/>
      <c r="X361" s="60"/>
      <c r="Y361" s="46"/>
      <c r="Z361" s="46"/>
      <c r="AA361" s="61"/>
      <c r="AB361" s="45"/>
      <c r="AC361" s="45"/>
      <c r="AD361" s="45"/>
      <c r="AE361" s="45"/>
      <c r="AF361" s="62" t="str">
        <f t="shared" si="32"/>
        <v>-</v>
      </c>
      <c r="AG361" s="63"/>
      <c r="AH361" s="64">
        <f>IF(SUMPRODUCT((A$14:A361=A361)*(B$14:B361=B361)*(C$14:C361=C361))&gt;1,0,1)</f>
        <v>0</v>
      </c>
      <c r="AI361" s="65" t="str">
        <f t="shared" si="33"/>
        <v>NO</v>
      </c>
      <c r="AJ361" s="65" t="str">
        <f t="shared" si="34"/>
        <v>NO</v>
      </c>
      <c r="AK361" s="66" t="str">
        <f>IFERROR(VLOOKUP(F361,#REF!,1,FALSE),"NO")</f>
        <v>NO</v>
      </c>
      <c r="AL361" s="65" t="str">
        <f t="shared" si="35"/>
        <v>NO</v>
      </c>
      <c r="AM361" s="65" t="str">
        <f t="shared" si="36"/>
        <v>NO</v>
      </c>
    </row>
    <row r="362" spans="1:39" ht="27" customHeight="1" x14ac:dyDescent="0.25">
      <c r="A362" s="45"/>
      <c r="B362" s="46"/>
      <c r="C362" s="47"/>
      <c r="D362" s="77"/>
      <c r="E362" s="47"/>
      <c r="F362" s="48"/>
      <c r="G362" s="49"/>
      <c r="H362" s="50"/>
      <c r="I362" s="51"/>
      <c r="J362" s="52" t="str">
        <f>IF(ISERROR(VLOOKUP(I362,#REF!,2,FALSE))," ",VLOOKUP(I362,#REF!,2,FALSE))</f>
        <v xml:space="preserve"> </v>
      </c>
      <c r="K362" s="52" t="str">
        <f>IF(ISERROR(VLOOKUP(I362,#REF!,3,FALSE))," ",VLOOKUP(I362,#REF!,3,FALSE))</f>
        <v xml:space="preserve"> </v>
      </c>
      <c r="L362" s="116"/>
      <c r="M362" s="45"/>
      <c r="N362" s="53"/>
      <c r="O362" s="54"/>
      <c r="P362" s="55"/>
      <c r="Q362" s="56"/>
      <c r="R362" s="57"/>
      <c r="S362" s="54"/>
      <c r="T362" s="58">
        <f t="shared" si="31"/>
        <v>0</v>
      </c>
      <c r="U362" s="59"/>
      <c r="V362" s="60"/>
      <c r="W362" s="60"/>
      <c r="X362" s="60"/>
      <c r="Y362" s="46"/>
      <c r="Z362" s="46"/>
      <c r="AA362" s="61"/>
      <c r="AB362" s="45"/>
      <c r="AC362" s="45"/>
      <c r="AD362" s="45"/>
      <c r="AE362" s="45"/>
      <c r="AF362" s="62" t="str">
        <f t="shared" si="32"/>
        <v>-</v>
      </c>
      <c r="AG362" s="63"/>
      <c r="AH362" s="64">
        <f>IF(SUMPRODUCT((A$14:A362=A362)*(B$14:B362=B362)*(C$14:C362=C362))&gt;1,0,1)</f>
        <v>0</v>
      </c>
      <c r="AI362" s="65" t="str">
        <f t="shared" si="33"/>
        <v>NO</v>
      </c>
      <c r="AJ362" s="65" t="str">
        <f t="shared" si="34"/>
        <v>NO</v>
      </c>
      <c r="AK362" s="66" t="str">
        <f>IFERROR(VLOOKUP(F362,#REF!,1,FALSE),"NO")</f>
        <v>NO</v>
      </c>
      <c r="AL362" s="65" t="str">
        <f t="shared" si="35"/>
        <v>NO</v>
      </c>
      <c r="AM362" s="65" t="str">
        <f t="shared" si="36"/>
        <v>NO</v>
      </c>
    </row>
    <row r="363" spans="1:39" ht="27" customHeight="1" x14ac:dyDescent="0.25">
      <c r="A363" s="45"/>
      <c r="B363" s="46"/>
      <c r="C363" s="47"/>
      <c r="D363" s="77"/>
      <c r="E363" s="47"/>
      <c r="F363" s="48"/>
      <c r="G363" s="49"/>
      <c r="H363" s="50"/>
      <c r="I363" s="51"/>
      <c r="J363" s="52" t="str">
        <f>IF(ISERROR(VLOOKUP(I363,#REF!,2,FALSE))," ",VLOOKUP(I363,#REF!,2,FALSE))</f>
        <v xml:space="preserve"> </v>
      </c>
      <c r="K363" s="52" t="str">
        <f>IF(ISERROR(VLOOKUP(I363,#REF!,3,FALSE))," ",VLOOKUP(I363,#REF!,3,FALSE))</f>
        <v xml:space="preserve"> </v>
      </c>
      <c r="L363" s="116"/>
      <c r="M363" s="45"/>
      <c r="N363" s="53"/>
      <c r="O363" s="54"/>
      <c r="P363" s="55"/>
      <c r="Q363" s="56"/>
      <c r="R363" s="57"/>
      <c r="S363" s="54"/>
      <c r="T363" s="58">
        <f t="shared" si="31"/>
        <v>0</v>
      </c>
      <c r="U363" s="59"/>
      <c r="V363" s="60"/>
      <c r="W363" s="60"/>
      <c r="X363" s="60"/>
      <c r="Y363" s="46"/>
      <c r="Z363" s="46"/>
      <c r="AA363" s="61"/>
      <c r="AB363" s="45"/>
      <c r="AC363" s="45"/>
      <c r="AD363" s="45"/>
      <c r="AE363" s="45"/>
      <c r="AF363" s="62" t="str">
        <f t="shared" si="32"/>
        <v>-</v>
      </c>
      <c r="AG363" s="63"/>
      <c r="AH363" s="64">
        <f>IF(SUMPRODUCT((A$14:A363=A363)*(B$14:B363=B363)*(C$14:C363=C363))&gt;1,0,1)</f>
        <v>0</v>
      </c>
      <c r="AI363" s="65" t="str">
        <f t="shared" si="33"/>
        <v>NO</v>
      </c>
      <c r="AJ363" s="65" t="str">
        <f t="shared" si="34"/>
        <v>NO</v>
      </c>
      <c r="AK363" s="66" t="str">
        <f>IFERROR(VLOOKUP(F363,#REF!,1,FALSE),"NO")</f>
        <v>NO</v>
      </c>
      <c r="AL363" s="65" t="str">
        <f t="shared" si="35"/>
        <v>NO</v>
      </c>
      <c r="AM363" s="65" t="str">
        <f t="shared" si="36"/>
        <v>NO</v>
      </c>
    </row>
    <row r="364" spans="1:39" ht="27" customHeight="1" x14ac:dyDescent="0.25">
      <c r="A364" s="45"/>
      <c r="B364" s="46"/>
      <c r="C364" s="47"/>
      <c r="D364" s="77"/>
      <c r="E364" s="47"/>
      <c r="F364" s="48"/>
      <c r="G364" s="49"/>
      <c r="H364" s="50"/>
      <c r="I364" s="51"/>
      <c r="J364" s="52" t="str">
        <f>IF(ISERROR(VLOOKUP(I364,#REF!,2,FALSE))," ",VLOOKUP(I364,#REF!,2,FALSE))</f>
        <v xml:space="preserve"> </v>
      </c>
      <c r="K364" s="52" t="str">
        <f>IF(ISERROR(VLOOKUP(I364,#REF!,3,FALSE))," ",VLOOKUP(I364,#REF!,3,FALSE))</f>
        <v xml:space="preserve"> </v>
      </c>
      <c r="L364" s="116"/>
      <c r="M364" s="45"/>
      <c r="N364" s="53"/>
      <c r="O364" s="54"/>
      <c r="P364" s="55"/>
      <c r="Q364" s="56"/>
      <c r="R364" s="57"/>
      <c r="S364" s="54"/>
      <c r="T364" s="58">
        <f t="shared" si="31"/>
        <v>0</v>
      </c>
      <c r="U364" s="59"/>
      <c r="V364" s="60"/>
      <c r="W364" s="60"/>
      <c r="X364" s="60"/>
      <c r="Y364" s="46"/>
      <c r="Z364" s="46"/>
      <c r="AA364" s="61"/>
      <c r="AB364" s="45"/>
      <c r="AC364" s="45"/>
      <c r="AD364" s="45"/>
      <c r="AE364" s="45"/>
      <c r="AF364" s="62" t="str">
        <f t="shared" si="32"/>
        <v>-</v>
      </c>
      <c r="AG364" s="63"/>
      <c r="AH364" s="64">
        <f>IF(SUMPRODUCT((A$14:A364=A364)*(B$14:B364=B364)*(C$14:C364=C364))&gt;1,0,1)</f>
        <v>0</v>
      </c>
      <c r="AI364" s="65" t="str">
        <f t="shared" si="33"/>
        <v>NO</v>
      </c>
      <c r="AJ364" s="65" t="str">
        <f t="shared" si="34"/>
        <v>NO</v>
      </c>
      <c r="AK364" s="66" t="str">
        <f>IFERROR(VLOOKUP(F364,#REF!,1,FALSE),"NO")</f>
        <v>NO</v>
      </c>
      <c r="AL364" s="65" t="str">
        <f t="shared" si="35"/>
        <v>NO</v>
      </c>
      <c r="AM364" s="65" t="str">
        <f t="shared" si="36"/>
        <v>NO</v>
      </c>
    </row>
    <row r="365" spans="1:39" ht="27" customHeight="1" x14ac:dyDescent="0.25">
      <c r="A365" s="45"/>
      <c r="B365" s="46"/>
      <c r="C365" s="47"/>
      <c r="D365" s="77"/>
      <c r="E365" s="47"/>
      <c r="F365" s="48"/>
      <c r="G365" s="49"/>
      <c r="H365" s="50"/>
      <c r="I365" s="51"/>
      <c r="J365" s="52" t="str">
        <f>IF(ISERROR(VLOOKUP(I365,#REF!,2,FALSE))," ",VLOOKUP(I365,#REF!,2,FALSE))</f>
        <v xml:space="preserve"> </v>
      </c>
      <c r="K365" s="52" t="str">
        <f>IF(ISERROR(VLOOKUP(I365,#REF!,3,FALSE))," ",VLOOKUP(I365,#REF!,3,FALSE))</f>
        <v xml:space="preserve"> </v>
      </c>
      <c r="L365" s="116"/>
      <c r="M365" s="45"/>
      <c r="N365" s="53"/>
      <c r="O365" s="54"/>
      <c r="P365" s="55"/>
      <c r="Q365" s="56"/>
      <c r="R365" s="57"/>
      <c r="S365" s="54"/>
      <c r="T365" s="58">
        <f t="shared" si="31"/>
        <v>0</v>
      </c>
      <c r="U365" s="59"/>
      <c r="V365" s="60"/>
      <c r="W365" s="60"/>
      <c r="X365" s="60"/>
      <c r="Y365" s="46"/>
      <c r="Z365" s="46"/>
      <c r="AA365" s="61"/>
      <c r="AB365" s="45"/>
      <c r="AC365" s="45"/>
      <c r="AD365" s="45"/>
      <c r="AE365" s="45"/>
      <c r="AF365" s="62" t="str">
        <f t="shared" si="32"/>
        <v>-</v>
      </c>
      <c r="AG365" s="63"/>
      <c r="AH365" s="64">
        <f>IF(SUMPRODUCT((A$14:A365=A365)*(B$14:B365=B365)*(C$14:C365=C365))&gt;1,0,1)</f>
        <v>0</v>
      </c>
      <c r="AI365" s="65" t="str">
        <f t="shared" si="33"/>
        <v>NO</v>
      </c>
      <c r="AJ365" s="65" t="str">
        <f t="shared" si="34"/>
        <v>NO</v>
      </c>
      <c r="AK365" s="66" t="str">
        <f>IFERROR(VLOOKUP(F365,#REF!,1,FALSE),"NO")</f>
        <v>NO</v>
      </c>
      <c r="AL365" s="65" t="str">
        <f t="shared" si="35"/>
        <v>NO</v>
      </c>
      <c r="AM365" s="65" t="str">
        <f t="shared" si="36"/>
        <v>NO</v>
      </c>
    </row>
    <row r="366" spans="1:39" ht="27" customHeight="1" x14ac:dyDescent="0.25">
      <c r="A366" s="45"/>
      <c r="B366" s="46"/>
      <c r="C366" s="47"/>
      <c r="D366" s="77"/>
      <c r="E366" s="47"/>
      <c r="F366" s="48"/>
      <c r="G366" s="49"/>
      <c r="H366" s="50"/>
      <c r="I366" s="51"/>
      <c r="J366" s="52" t="str">
        <f>IF(ISERROR(VLOOKUP(I366,#REF!,2,FALSE))," ",VLOOKUP(I366,#REF!,2,FALSE))</f>
        <v xml:space="preserve"> </v>
      </c>
      <c r="K366" s="52" t="str">
        <f>IF(ISERROR(VLOOKUP(I366,#REF!,3,FALSE))," ",VLOOKUP(I366,#REF!,3,FALSE))</f>
        <v xml:space="preserve"> </v>
      </c>
      <c r="L366" s="116"/>
      <c r="M366" s="45"/>
      <c r="N366" s="53"/>
      <c r="O366" s="54"/>
      <c r="P366" s="55"/>
      <c r="Q366" s="56"/>
      <c r="R366" s="57"/>
      <c r="S366" s="54"/>
      <c r="T366" s="58">
        <f t="shared" si="31"/>
        <v>0</v>
      </c>
      <c r="U366" s="59"/>
      <c r="V366" s="60"/>
      <c r="W366" s="60"/>
      <c r="X366" s="60"/>
      <c r="Y366" s="46"/>
      <c r="Z366" s="46"/>
      <c r="AA366" s="61"/>
      <c r="AB366" s="45"/>
      <c r="AC366" s="45"/>
      <c r="AD366" s="45"/>
      <c r="AE366" s="45"/>
      <c r="AF366" s="62" t="str">
        <f t="shared" si="32"/>
        <v>-</v>
      </c>
      <c r="AG366" s="63"/>
      <c r="AH366" s="64">
        <f>IF(SUMPRODUCT((A$14:A366=A366)*(B$14:B366=B366)*(C$14:C366=C366))&gt;1,0,1)</f>
        <v>0</v>
      </c>
      <c r="AI366" s="65" t="str">
        <f t="shared" si="33"/>
        <v>NO</v>
      </c>
      <c r="AJ366" s="65" t="str">
        <f t="shared" si="34"/>
        <v>NO</v>
      </c>
      <c r="AK366" s="66" t="str">
        <f>IFERROR(VLOOKUP(F366,#REF!,1,FALSE),"NO")</f>
        <v>NO</v>
      </c>
      <c r="AL366" s="65" t="str">
        <f t="shared" si="35"/>
        <v>NO</v>
      </c>
      <c r="AM366" s="65" t="str">
        <f t="shared" si="36"/>
        <v>NO</v>
      </c>
    </row>
    <row r="367" spans="1:39" ht="27" customHeight="1" x14ac:dyDescent="0.25">
      <c r="A367" s="45"/>
      <c r="B367" s="46"/>
      <c r="C367" s="47"/>
      <c r="D367" s="77"/>
      <c r="E367" s="47"/>
      <c r="F367" s="48"/>
      <c r="G367" s="49"/>
      <c r="H367" s="50"/>
      <c r="I367" s="51"/>
      <c r="J367" s="52" t="str">
        <f>IF(ISERROR(VLOOKUP(I367,#REF!,2,FALSE))," ",VLOOKUP(I367,#REF!,2,FALSE))</f>
        <v xml:space="preserve"> </v>
      </c>
      <c r="K367" s="52" t="str">
        <f>IF(ISERROR(VLOOKUP(I367,#REF!,3,FALSE))," ",VLOOKUP(I367,#REF!,3,FALSE))</f>
        <v xml:space="preserve"> </v>
      </c>
      <c r="L367" s="116"/>
      <c r="M367" s="45"/>
      <c r="N367" s="53"/>
      <c r="O367" s="54"/>
      <c r="P367" s="55"/>
      <c r="Q367" s="56"/>
      <c r="R367" s="57"/>
      <c r="S367" s="54"/>
      <c r="T367" s="58">
        <f t="shared" si="31"/>
        <v>0</v>
      </c>
      <c r="U367" s="59"/>
      <c r="V367" s="60"/>
      <c r="W367" s="60"/>
      <c r="X367" s="60"/>
      <c r="Y367" s="46"/>
      <c r="Z367" s="46"/>
      <c r="AA367" s="61"/>
      <c r="AB367" s="45"/>
      <c r="AC367" s="45"/>
      <c r="AD367" s="45"/>
      <c r="AE367" s="45"/>
      <c r="AF367" s="62" t="str">
        <f t="shared" si="32"/>
        <v>-</v>
      </c>
      <c r="AG367" s="63"/>
      <c r="AH367" s="64">
        <f>IF(SUMPRODUCT((A$14:A367=A367)*(B$14:B367=B367)*(C$14:C367=C367))&gt;1,0,1)</f>
        <v>0</v>
      </c>
      <c r="AI367" s="65" t="str">
        <f t="shared" si="33"/>
        <v>NO</v>
      </c>
      <c r="AJ367" s="65" t="str">
        <f t="shared" si="34"/>
        <v>NO</v>
      </c>
      <c r="AK367" s="66" t="str">
        <f>IFERROR(VLOOKUP(F367,#REF!,1,FALSE),"NO")</f>
        <v>NO</v>
      </c>
      <c r="AL367" s="65" t="str">
        <f t="shared" si="35"/>
        <v>NO</v>
      </c>
      <c r="AM367" s="65" t="str">
        <f t="shared" si="36"/>
        <v>NO</v>
      </c>
    </row>
    <row r="368" spans="1:39" ht="27" customHeight="1" x14ac:dyDescent="0.25">
      <c r="A368" s="45"/>
      <c r="B368" s="46"/>
      <c r="C368" s="47"/>
      <c r="D368" s="77"/>
      <c r="E368" s="47"/>
      <c r="F368" s="48"/>
      <c r="G368" s="49"/>
      <c r="H368" s="50"/>
      <c r="I368" s="51"/>
      <c r="J368" s="52" t="str">
        <f>IF(ISERROR(VLOOKUP(I368,#REF!,2,FALSE))," ",VLOOKUP(I368,#REF!,2,FALSE))</f>
        <v xml:space="preserve"> </v>
      </c>
      <c r="K368" s="52" t="str">
        <f>IF(ISERROR(VLOOKUP(I368,#REF!,3,FALSE))," ",VLOOKUP(I368,#REF!,3,FALSE))</f>
        <v xml:space="preserve"> </v>
      </c>
      <c r="L368" s="116"/>
      <c r="M368" s="45"/>
      <c r="N368" s="53"/>
      <c r="O368" s="54"/>
      <c r="P368" s="55"/>
      <c r="Q368" s="56"/>
      <c r="R368" s="57"/>
      <c r="S368" s="54"/>
      <c r="T368" s="58">
        <f t="shared" si="31"/>
        <v>0</v>
      </c>
      <c r="U368" s="59"/>
      <c r="V368" s="60"/>
      <c r="W368" s="60"/>
      <c r="X368" s="60"/>
      <c r="Y368" s="46"/>
      <c r="Z368" s="46"/>
      <c r="AA368" s="61"/>
      <c r="AB368" s="45"/>
      <c r="AC368" s="45"/>
      <c r="AD368" s="45"/>
      <c r="AE368" s="45"/>
      <c r="AF368" s="62" t="str">
        <f t="shared" si="32"/>
        <v>-</v>
      </c>
      <c r="AG368" s="63"/>
      <c r="AH368" s="64">
        <f>IF(SUMPRODUCT((A$14:A368=A368)*(B$14:B368=B368)*(C$14:C368=C368))&gt;1,0,1)</f>
        <v>0</v>
      </c>
      <c r="AI368" s="65" t="str">
        <f t="shared" si="33"/>
        <v>NO</v>
      </c>
      <c r="AJ368" s="65" t="str">
        <f t="shared" si="34"/>
        <v>NO</v>
      </c>
      <c r="AK368" s="66" t="str">
        <f>IFERROR(VLOOKUP(F368,#REF!,1,FALSE),"NO")</f>
        <v>NO</v>
      </c>
      <c r="AL368" s="65" t="str">
        <f t="shared" si="35"/>
        <v>NO</v>
      </c>
      <c r="AM368" s="65" t="str">
        <f t="shared" si="36"/>
        <v>NO</v>
      </c>
    </row>
    <row r="369" spans="1:39" ht="27" customHeight="1" x14ac:dyDescent="0.25">
      <c r="A369" s="45"/>
      <c r="B369" s="46"/>
      <c r="C369" s="47"/>
      <c r="D369" s="77"/>
      <c r="E369" s="47"/>
      <c r="F369" s="48"/>
      <c r="G369" s="49"/>
      <c r="H369" s="50"/>
      <c r="I369" s="51"/>
      <c r="J369" s="52" t="str">
        <f>IF(ISERROR(VLOOKUP(I369,#REF!,2,FALSE))," ",VLOOKUP(I369,#REF!,2,FALSE))</f>
        <v xml:space="preserve"> </v>
      </c>
      <c r="K369" s="52" t="str">
        <f>IF(ISERROR(VLOOKUP(I369,#REF!,3,FALSE))," ",VLOOKUP(I369,#REF!,3,FALSE))</f>
        <v xml:space="preserve"> </v>
      </c>
      <c r="L369" s="116"/>
      <c r="M369" s="45"/>
      <c r="N369" s="53"/>
      <c r="O369" s="54"/>
      <c r="P369" s="55"/>
      <c r="Q369" s="56"/>
      <c r="R369" s="57"/>
      <c r="S369" s="54"/>
      <c r="T369" s="58">
        <f t="shared" si="31"/>
        <v>0</v>
      </c>
      <c r="U369" s="59"/>
      <c r="V369" s="60"/>
      <c r="W369" s="60"/>
      <c r="X369" s="60"/>
      <c r="Y369" s="46"/>
      <c r="Z369" s="46"/>
      <c r="AA369" s="61"/>
      <c r="AB369" s="45"/>
      <c r="AC369" s="45"/>
      <c r="AD369" s="45"/>
      <c r="AE369" s="45"/>
      <c r="AF369" s="62" t="str">
        <f t="shared" si="32"/>
        <v>-</v>
      </c>
      <c r="AG369" s="63"/>
      <c r="AH369" s="64">
        <f>IF(SUMPRODUCT((A$14:A369=A369)*(B$14:B369=B369)*(C$14:C369=C369))&gt;1,0,1)</f>
        <v>0</v>
      </c>
      <c r="AI369" s="65" t="str">
        <f t="shared" si="33"/>
        <v>NO</v>
      </c>
      <c r="AJ369" s="65" t="str">
        <f t="shared" si="34"/>
        <v>NO</v>
      </c>
      <c r="AK369" s="66" t="str">
        <f>IFERROR(VLOOKUP(F369,#REF!,1,FALSE),"NO")</f>
        <v>NO</v>
      </c>
      <c r="AL369" s="65" t="str">
        <f t="shared" si="35"/>
        <v>NO</v>
      </c>
      <c r="AM369" s="65" t="str">
        <f t="shared" si="36"/>
        <v>NO</v>
      </c>
    </row>
    <row r="370" spans="1:39" ht="27" customHeight="1" x14ac:dyDescent="0.25">
      <c r="A370" s="45"/>
      <c r="B370" s="46"/>
      <c r="C370" s="47"/>
      <c r="D370" s="77"/>
      <c r="E370" s="47"/>
      <c r="F370" s="48"/>
      <c r="G370" s="49"/>
      <c r="H370" s="50"/>
      <c r="I370" s="51"/>
      <c r="J370" s="52" t="str">
        <f>IF(ISERROR(VLOOKUP(I370,#REF!,2,FALSE))," ",VLOOKUP(I370,#REF!,2,FALSE))</f>
        <v xml:space="preserve"> </v>
      </c>
      <c r="K370" s="52" t="str">
        <f>IF(ISERROR(VLOOKUP(I370,#REF!,3,FALSE))," ",VLOOKUP(I370,#REF!,3,FALSE))</f>
        <v xml:space="preserve"> </v>
      </c>
      <c r="L370" s="116"/>
      <c r="M370" s="45"/>
      <c r="N370" s="53"/>
      <c r="O370" s="54"/>
      <c r="P370" s="55"/>
      <c r="Q370" s="56"/>
      <c r="R370" s="57"/>
      <c r="S370" s="54"/>
      <c r="T370" s="58">
        <f t="shared" si="31"/>
        <v>0</v>
      </c>
      <c r="U370" s="59"/>
      <c r="V370" s="60"/>
      <c r="W370" s="60"/>
      <c r="X370" s="60"/>
      <c r="Y370" s="46"/>
      <c r="Z370" s="46"/>
      <c r="AA370" s="61"/>
      <c r="AB370" s="45"/>
      <c r="AC370" s="45"/>
      <c r="AD370" s="45"/>
      <c r="AE370" s="45"/>
      <c r="AF370" s="62" t="str">
        <f t="shared" si="32"/>
        <v>-</v>
      </c>
      <c r="AG370" s="63"/>
      <c r="AH370" s="64">
        <f>IF(SUMPRODUCT((A$14:A370=A370)*(B$14:B370=B370)*(C$14:C370=C370))&gt;1,0,1)</f>
        <v>0</v>
      </c>
      <c r="AI370" s="65" t="str">
        <f t="shared" si="33"/>
        <v>NO</v>
      </c>
      <c r="AJ370" s="65" t="str">
        <f t="shared" si="34"/>
        <v>NO</v>
      </c>
      <c r="AK370" s="66" t="str">
        <f>IFERROR(VLOOKUP(F370,#REF!,1,FALSE),"NO")</f>
        <v>NO</v>
      </c>
      <c r="AL370" s="65" t="str">
        <f t="shared" si="35"/>
        <v>NO</v>
      </c>
      <c r="AM370" s="65" t="str">
        <f t="shared" si="36"/>
        <v>NO</v>
      </c>
    </row>
    <row r="371" spans="1:39" ht="27" customHeight="1" x14ac:dyDescent="0.25">
      <c r="A371" s="45"/>
      <c r="B371" s="46"/>
      <c r="C371" s="47"/>
      <c r="D371" s="77"/>
      <c r="E371" s="47"/>
      <c r="F371" s="48"/>
      <c r="G371" s="49"/>
      <c r="H371" s="50"/>
      <c r="I371" s="51"/>
      <c r="J371" s="52" t="str">
        <f>IF(ISERROR(VLOOKUP(I371,#REF!,2,FALSE))," ",VLOOKUP(I371,#REF!,2,FALSE))</f>
        <v xml:space="preserve"> </v>
      </c>
      <c r="K371" s="52" t="str">
        <f>IF(ISERROR(VLOOKUP(I371,#REF!,3,FALSE))," ",VLOOKUP(I371,#REF!,3,FALSE))</f>
        <v xml:space="preserve"> </v>
      </c>
      <c r="L371" s="116"/>
      <c r="M371" s="45"/>
      <c r="N371" s="53"/>
      <c r="O371" s="54"/>
      <c r="P371" s="55"/>
      <c r="Q371" s="56"/>
      <c r="R371" s="57"/>
      <c r="S371" s="54"/>
      <c r="T371" s="58">
        <f t="shared" si="31"/>
        <v>0</v>
      </c>
      <c r="U371" s="59"/>
      <c r="V371" s="60"/>
      <c r="W371" s="60"/>
      <c r="X371" s="60"/>
      <c r="Y371" s="46"/>
      <c r="Z371" s="46"/>
      <c r="AA371" s="61"/>
      <c r="AB371" s="45"/>
      <c r="AC371" s="45"/>
      <c r="AD371" s="45"/>
      <c r="AE371" s="45"/>
      <c r="AF371" s="62" t="str">
        <f t="shared" si="32"/>
        <v>-</v>
      </c>
      <c r="AG371" s="63"/>
      <c r="AH371" s="64">
        <f>IF(SUMPRODUCT((A$14:A371=A371)*(B$14:B371=B371)*(C$14:C371=C371))&gt;1,0,1)</f>
        <v>0</v>
      </c>
      <c r="AI371" s="65" t="str">
        <f t="shared" si="33"/>
        <v>NO</v>
      </c>
      <c r="AJ371" s="65" t="str">
        <f t="shared" si="34"/>
        <v>NO</v>
      </c>
      <c r="AK371" s="66" t="str">
        <f>IFERROR(VLOOKUP(F371,#REF!,1,FALSE),"NO")</f>
        <v>NO</v>
      </c>
      <c r="AL371" s="65" t="str">
        <f t="shared" si="35"/>
        <v>NO</v>
      </c>
      <c r="AM371" s="65" t="str">
        <f t="shared" si="36"/>
        <v>NO</v>
      </c>
    </row>
    <row r="372" spans="1:39" ht="27" customHeight="1" x14ac:dyDescent="0.25">
      <c r="A372" s="45"/>
      <c r="B372" s="46"/>
      <c r="C372" s="47"/>
      <c r="D372" s="77"/>
      <c r="E372" s="47"/>
      <c r="F372" s="48"/>
      <c r="G372" s="49"/>
      <c r="H372" s="50"/>
      <c r="I372" s="51"/>
      <c r="J372" s="52" t="str">
        <f>IF(ISERROR(VLOOKUP(I372,#REF!,2,FALSE))," ",VLOOKUP(I372,#REF!,2,FALSE))</f>
        <v xml:space="preserve"> </v>
      </c>
      <c r="K372" s="52" t="str">
        <f>IF(ISERROR(VLOOKUP(I372,#REF!,3,FALSE))," ",VLOOKUP(I372,#REF!,3,FALSE))</f>
        <v xml:space="preserve"> </v>
      </c>
      <c r="L372" s="116"/>
      <c r="M372" s="45"/>
      <c r="N372" s="53"/>
      <c r="O372" s="54"/>
      <c r="P372" s="55"/>
      <c r="Q372" s="56"/>
      <c r="R372" s="57"/>
      <c r="S372" s="54"/>
      <c r="T372" s="58">
        <f t="shared" si="31"/>
        <v>0</v>
      </c>
      <c r="U372" s="59"/>
      <c r="V372" s="60"/>
      <c r="W372" s="60"/>
      <c r="X372" s="60"/>
      <c r="Y372" s="46"/>
      <c r="Z372" s="46"/>
      <c r="AA372" s="61"/>
      <c r="AB372" s="45"/>
      <c r="AC372" s="45"/>
      <c r="AD372" s="45"/>
      <c r="AE372" s="45"/>
      <c r="AF372" s="62" t="str">
        <f t="shared" si="32"/>
        <v>-</v>
      </c>
      <c r="AG372" s="63"/>
      <c r="AH372" s="64">
        <f>IF(SUMPRODUCT((A$14:A372=A372)*(B$14:B372=B372)*(C$14:C372=C372))&gt;1,0,1)</f>
        <v>0</v>
      </c>
      <c r="AI372" s="65" t="str">
        <f t="shared" si="33"/>
        <v>NO</v>
      </c>
      <c r="AJ372" s="65" t="str">
        <f t="shared" si="34"/>
        <v>NO</v>
      </c>
      <c r="AK372" s="66" t="str">
        <f>IFERROR(VLOOKUP(F372,#REF!,1,FALSE),"NO")</f>
        <v>NO</v>
      </c>
      <c r="AL372" s="65" t="str">
        <f t="shared" si="35"/>
        <v>NO</v>
      </c>
      <c r="AM372" s="65" t="str">
        <f t="shared" si="36"/>
        <v>NO</v>
      </c>
    </row>
    <row r="373" spans="1:39" ht="27" customHeight="1" x14ac:dyDescent="0.25">
      <c r="A373" s="45"/>
      <c r="B373" s="46"/>
      <c r="C373" s="47"/>
      <c r="D373" s="77"/>
      <c r="E373" s="47"/>
      <c r="F373" s="48"/>
      <c r="G373" s="49"/>
      <c r="H373" s="50"/>
      <c r="I373" s="51"/>
      <c r="J373" s="52" t="str">
        <f>IF(ISERROR(VLOOKUP(I373,#REF!,2,FALSE))," ",VLOOKUP(I373,#REF!,2,FALSE))</f>
        <v xml:space="preserve"> </v>
      </c>
      <c r="K373" s="52" t="str">
        <f>IF(ISERROR(VLOOKUP(I373,#REF!,3,FALSE))," ",VLOOKUP(I373,#REF!,3,FALSE))</f>
        <v xml:space="preserve"> </v>
      </c>
      <c r="L373" s="116"/>
      <c r="M373" s="45"/>
      <c r="N373" s="53"/>
      <c r="O373" s="54"/>
      <c r="P373" s="55"/>
      <c r="Q373" s="56"/>
      <c r="R373" s="57"/>
      <c r="S373" s="54"/>
      <c r="T373" s="58">
        <f t="shared" si="31"/>
        <v>0</v>
      </c>
      <c r="U373" s="59"/>
      <c r="V373" s="60"/>
      <c r="W373" s="60"/>
      <c r="X373" s="60"/>
      <c r="Y373" s="46"/>
      <c r="Z373" s="46"/>
      <c r="AA373" s="61"/>
      <c r="AB373" s="45"/>
      <c r="AC373" s="45"/>
      <c r="AD373" s="45"/>
      <c r="AE373" s="45"/>
      <c r="AF373" s="62" t="str">
        <f t="shared" si="32"/>
        <v>-</v>
      </c>
      <c r="AG373" s="63"/>
      <c r="AH373" s="64">
        <f>IF(SUMPRODUCT((A$14:A373=A373)*(B$14:B373=B373)*(C$14:C373=C373))&gt;1,0,1)</f>
        <v>0</v>
      </c>
      <c r="AI373" s="65" t="str">
        <f t="shared" si="33"/>
        <v>NO</v>
      </c>
      <c r="AJ373" s="65" t="str">
        <f t="shared" si="34"/>
        <v>NO</v>
      </c>
      <c r="AK373" s="66" t="str">
        <f>IFERROR(VLOOKUP(F373,#REF!,1,FALSE),"NO")</f>
        <v>NO</v>
      </c>
      <c r="AL373" s="65" t="str">
        <f t="shared" si="35"/>
        <v>NO</v>
      </c>
      <c r="AM373" s="65" t="str">
        <f t="shared" si="36"/>
        <v>NO</v>
      </c>
    </row>
    <row r="374" spans="1:39" ht="27" customHeight="1" x14ac:dyDescent="0.25">
      <c r="A374" s="45"/>
      <c r="B374" s="46"/>
      <c r="C374" s="47"/>
      <c r="D374" s="77"/>
      <c r="E374" s="47"/>
      <c r="F374" s="48"/>
      <c r="G374" s="49"/>
      <c r="H374" s="50"/>
      <c r="I374" s="51"/>
      <c r="J374" s="52" t="str">
        <f>IF(ISERROR(VLOOKUP(I374,#REF!,2,FALSE))," ",VLOOKUP(I374,#REF!,2,FALSE))</f>
        <v xml:space="preserve"> </v>
      </c>
      <c r="K374" s="52" t="str">
        <f>IF(ISERROR(VLOOKUP(I374,#REF!,3,FALSE))," ",VLOOKUP(I374,#REF!,3,FALSE))</f>
        <v xml:space="preserve"> </v>
      </c>
      <c r="L374" s="116"/>
      <c r="M374" s="45"/>
      <c r="N374" s="53"/>
      <c r="O374" s="54"/>
      <c r="P374" s="55"/>
      <c r="Q374" s="56"/>
      <c r="R374" s="57"/>
      <c r="S374" s="54"/>
      <c r="T374" s="58">
        <f t="shared" si="31"/>
        <v>0</v>
      </c>
      <c r="U374" s="59"/>
      <c r="V374" s="60"/>
      <c r="W374" s="60"/>
      <c r="X374" s="60"/>
      <c r="Y374" s="46"/>
      <c r="Z374" s="46"/>
      <c r="AA374" s="61"/>
      <c r="AB374" s="45"/>
      <c r="AC374" s="45"/>
      <c r="AD374" s="45"/>
      <c r="AE374" s="45"/>
      <c r="AF374" s="62" t="str">
        <f t="shared" si="32"/>
        <v>-</v>
      </c>
      <c r="AG374" s="63"/>
      <c r="AH374" s="64">
        <f>IF(SUMPRODUCT((A$14:A374=A374)*(B$14:B374=B374)*(C$14:C374=C374))&gt;1,0,1)</f>
        <v>0</v>
      </c>
      <c r="AI374" s="65" t="str">
        <f t="shared" si="33"/>
        <v>NO</v>
      </c>
      <c r="AJ374" s="65" t="str">
        <f t="shared" si="34"/>
        <v>NO</v>
      </c>
      <c r="AK374" s="66" t="str">
        <f>IFERROR(VLOOKUP(F374,#REF!,1,FALSE),"NO")</f>
        <v>NO</v>
      </c>
      <c r="AL374" s="65" t="str">
        <f t="shared" si="35"/>
        <v>NO</v>
      </c>
      <c r="AM374" s="65" t="str">
        <f t="shared" si="36"/>
        <v>NO</v>
      </c>
    </row>
    <row r="375" spans="1:39" ht="27" customHeight="1" x14ac:dyDescent="0.25">
      <c r="A375" s="45"/>
      <c r="B375" s="46"/>
      <c r="C375" s="47"/>
      <c r="D375" s="77"/>
      <c r="E375" s="47"/>
      <c r="F375" s="48"/>
      <c r="G375" s="49"/>
      <c r="H375" s="50"/>
      <c r="I375" s="51"/>
      <c r="J375" s="52" t="str">
        <f>IF(ISERROR(VLOOKUP(I375,#REF!,2,FALSE))," ",VLOOKUP(I375,#REF!,2,FALSE))</f>
        <v xml:space="preserve"> </v>
      </c>
      <c r="K375" s="52" t="str">
        <f>IF(ISERROR(VLOOKUP(I375,#REF!,3,FALSE))," ",VLOOKUP(I375,#REF!,3,FALSE))</f>
        <v xml:space="preserve"> </v>
      </c>
      <c r="L375" s="116"/>
      <c r="M375" s="45"/>
      <c r="N375" s="53"/>
      <c r="O375" s="54"/>
      <c r="P375" s="55"/>
      <c r="Q375" s="56"/>
      <c r="R375" s="57"/>
      <c r="S375" s="54"/>
      <c r="T375" s="58">
        <f t="shared" si="31"/>
        <v>0</v>
      </c>
      <c r="U375" s="59"/>
      <c r="V375" s="60"/>
      <c r="W375" s="60"/>
      <c r="X375" s="60"/>
      <c r="Y375" s="46"/>
      <c r="Z375" s="46"/>
      <c r="AA375" s="61"/>
      <c r="AB375" s="45"/>
      <c r="AC375" s="45"/>
      <c r="AD375" s="45"/>
      <c r="AE375" s="45"/>
      <c r="AF375" s="62" t="str">
        <f t="shared" si="32"/>
        <v>-</v>
      </c>
      <c r="AG375" s="63"/>
      <c r="AH375" s="64">
        <f>IF(SUMPRODUCT((A$14:A375=A375)*(B$14:B375=B375)*(C$14:C375=C375))&gt;1,0,1)</f>
        <v>0</v>
      </c>
      <c r="AI375" s="65" t="str">
        <f t="shared" si="33"/>
        <v>NO</v>
      </c>
      <c r="AJ375" s="65" t="str">
        <f t="shared" si="34"/>
        <v>NO</v>
      </c>
      <c r="AK375" s="66" t="str">
        <f>IFERROR(VLOOKUP(F375,#REF!,1,FALSE),"NO")</f>
        <v>NO</v>
      </c>
      <c r="AL375" s="65" t="str">
        <f t="shared" si="35"/>
        <v>NO</v>
      </c>
      <c r="AM375" s="65" t="str">
        <f t="shared" si="36"/>
        <v>NO</v>
      </c>
    </row>
    <row r="376" spans="1:39" ht="27" customHeight="1" x14ac:dyDescent="0.25">
      <c r="A376" s="45"/>
      <c r="B376" s="46"/>
      <c r="C376" s="47"/>
      <c r="D376" s="77"/>
      <c r="E376" s="47"/>
      <c r="F376" s="48"/>
      <c r="G376" s="49"/>
      <c r="H376" s="50"/>
      <c r="I376" s="51"/>
      <c r="J376" s="52" t="str">
        <f>IF(ISERROR(VLOOKUP(I376,#REF!,2,FALSE))," ",VLOOKUP(I376,#REF!,2,FALSE))</f>
        <v xml:space="preserve"> </v>
      </c>
      <c r="K376" s="52" t="str">
        <f>IF(ISERROR(VLOOKUP(I376,#REF!,3,FALSE))," ",VLOOKUP(I376,#REF!,3,FALSE))</f>
        <v xml:space="preserve"> </v>
      </c>
      <c r="L376" s="116"/>
      <c r="M376" s="45"/>
      <c r="N376" s="53"/>
      <c r="O376" s="54"/>
      <c r="P376" s="55"/>
      <c r="Q376" s="56"/>
      <c r="R376" s="57"/>
      <c r="S376" s="54"/>
      <c r="T376" s="58">
        <f t="shared" si="31"/>
        <v>0</v>
      </c>
      <c r="U376" s="59"/>
      <c r="V376" s="60"/>
      <c r="W376" s="60"/>
      <c r="X376" s="60"/>
      <c r="Y376" s="46"/>
      <c r="Z376" s="46"/>
      <c r="AA376" s="61"/>
      <c r="AB376" s="45"/>
      <c r="AC376" s="45"/>
      <c r="AD376" s="45"/>
      <c r="AE376" s="45"/>
      <c r="AF376" s="62" t="str">
        <f t="shared" si="32"/>
        <v>-</v>
      </c>
      <c r="AG376" s="63"/>
      <c r="AH376" s="64">
        <f>IF(SUMPRODUCT((A$14:A376=A376)*(B$14:B376=B376)*(C$14:C376=C376))&gt;1,0,1)</f>
        <v>0</v>
      </c>
      <c r="AI376" s="65" t="str">
        <f t="shared" si="33"/>
        <v>NO</v>
      </c>
      <c r="AJ376" s="65" t="str">
        <f t="shared" si="34"/>
        <v>NO</v>
      </c>
      <c r="AK376" s="66" t="str">
        <f>IFERROR(VLOOKUP(F376,#REF!,1,FALSE),"NO")</f>
        <v>NO</v>
      </c>
      <c r="AL376" s="65" t="str">
        <f t="shared" si="35"/>
        <v>NO</v>
      </c>
      <c r="AM376" s="65" t="str">
        <f t="shared" si="36"/>
        <v>NO</v>
      </c>
    </row>
    <row r="377" spans="1:39" ht="27" customHeight="1" x14ac:dyDescent="0.25">
      <c r="A377" s="45"/>
      <c r="B377" s="46"/>
      <c r="C377" s="47"/>
      <c r="D377" s="77"/>
      <c r="E377" s="47"/>
      <c r="F377" s="48"/>
      <c r="G377" s="49"/>
      <c r="H377" s="50"/>
      <c r="I377" s="51"/>
      <c r="J377" s="52" t="str">
        <f>IF(ISERROR(VLOOKUP(I377,#REF!,2,FALSE))," ",VLOOKUP(I377,#REF!,2,FALSE))</f>
        <v xml:space="preserve"> </v>
      </c>
      <c r="K377" s="52" t="str">
        <f>IF(ISERROR(VLOOKUP(I377,#REF!,3,FALSE))," ",VLOOKUP(I377,#REF!,3,FALSE))</f>
        <v xml:space="preserve"> </v>
      </c>
      <c r="L377" s="116"/>
      <c r="M377" s="45"/>
      <c r="N377" s="53"/>
      <c r="O377" s="54"/>
      <c r="P377" s="55"/>
      <c r="Q377" s="56"/>
      <c r="R377" s="57"/>
      <c r="S377" s="54"/>
      <c r="T377" s="58">
        <f t="shared" si="31"/>
        <v>0</v>
      </c>
      <c r="U377" s="59"/>
      <c r="V377" s="60"/>
      <c r="W377" s="60"/>
      <c r="X377" s="60"/>
      <c r="Y377" s="46"/>
      <c r="Z377" s="46"/>
      <c r="AA377" s="61"/>
      <c r="AB377" s="45"/>
      <c r="AC377" s="45"/>
      <c r="AD377" s="45"/>
      <c r="AE377" s="45"/>
      <c r="AF377" s="62" t="str">
        <f t="shared" si="32"/>
        <v>-</v>
      </c>
      <c r="AG377" s="63"/>
      <c r="AH377" s="64">
        <f>IF(SUMPRODUCT((A$14:A377=A377)*(B$14:B377=B377)*(C$14:C377=C377))&gt;1,0,1)</f>
        <v>0</v>
      </c>
      <c r="AI377" s="65" t="str">
        <f t="shared" si="33"/>
        <v>NO</v>
      </c>
      <c r="AJ377" s="65" t="str">
        <f t="shared" si="34"/>
        <v>NO</v>
      </c>
      <c r="AK377" s="66" t="str">
        <f>IFERROR(VLOOKUP(F377,#REF!,1,FALSE),"NO")</f>
        <v>NO</v>
      </c>
      <c r="AL377" s="65" t="str">
        <f t="shared" si="35"/>
        <v>NO</v>
      </c>
      <c r="AM377" s="65" t="str">
        <f t="shared" si="36"/>
        <v>NO</v>
      </c>
    </row>
    <row r="378" spans="1:39" ht="27" customHeight="1" x14ac:dyDescent="0.25">
      <c r="A378" s="45"/>
      <c r="B378" s="46"/>
      <c r="C378" s="47"/>
      <c r="D378" s="77"/>
      <c r="E378" s="47"/>
      <c r="F378" s="48"/>
      <c r="G378" s="49"/>
      <c r="H378" s="50"/>
      <c r="I378" s="51"/>
      <c r="J378" s="52" t="str">
        <f>IF(ISERROR(VLOOKUP(I378,#REF!,2,FALSE))," ",VLOOKUP(I378,#REF!,2,FALSE))</f>
        <v xml:space="preserve"> </v>
      </c>
      <c r="K378" s="52" t="str">
        <f>IF(ISERROR(VLOOKUP(I378,#REF!,3,FALSE))," ",VLOOKUP(I378,#REF!,3,FALSE))</f>
        <v xml:space="preserve"> </v>
      </c>
      <c r="L378" s="116"/>
      <c r="M378" s="45"/>
      <c r="N378" s="53"/>
      <c r="O378" s="54"/>
      <c r="P378" s="55"/>
      <c r="Q378" s="56"/>
      <c r="R378" s="57"/>
      <c r="S378" s="54"/>
      <c r="T378" s="58">
        <f t="shared" si="31"/>
        <v>0</v>
      </c>
      <c r="U378" s="59"/>
      <c r="V378" s="60"/>
      <c r="W378" s="60"/>
      <c r="X378" s="60"/>
      <c r="Y378" s="46"/>
      <c r="Z378" s="46"/>
      <c r="AA378" s="61"/>
      <c r="AB378" s="45"/>
      <c r="AC378" s="45"/>
      <c r="AD378" s="45"/>
      <c r="AE378" s="45"/>
      <c r="AF378" s="62" t="str">
        <f t="shared" si="32"/>
        <v>-</v>
      </c>
      <c r="AG378" s="63"/>
      <c r="AH378" s="64">
        <f>IF(SUMPRODUCT((A$14:A378=A378)*(B$14:B378=B378)*(C$14:C378=C378))&gt;1,0,1)</f>
        <v>0</v>
      </c>
      <c r="AI378" s="65" t="str">
        <f t="shared" si="33"/>
        <v>NO</v>
      </c>
      <c r="AJ378" s="65" t="str">
        <f t="shared" si="34"/>
        <v>NO</v>
      </c>
      <c r="AK378" s="66" t="str">
        <f>IFERROR(VLOOKUP(F378,#REF!,1,FALSE),"NO")</f>
        <v>NO</v>
      </c>
      <c r="AL378" s="65" t="str">
        <f t="shared" si="35"/>
        <v>NO</v>
      </c>
      <c r="AM378" s="65" t="str">
        <f t="shared" si="36"/>
        <v>NO</v>
      </c>
    </row>
    <row r="379" spans="1:39" ht="27" customHeight="1" x14ac:dyDescent="0.25">
      <c r="A379" s="45"/>
      <c r="B379" s="46"/>
      <c r="C379" s="47"/>
      <c r="D379" s="77"/>
      <c r="E379" s="47"/>
      <c r="F379" s="48"/>
      <c r="G379" s="49"/>
      <c r="H379" s="50"/>
      <c r="I379" s="51"/>
      <c r="J379" s="52" t="str">
        <f>IF(ISERROR(VLOOKUP(I379,#REF!,2,FALSE))," ",VLOOKUP(I379,#REF!,2,FALSE))</f>
        <v xml:space="preserve"> </v>
      </c>
      <c r="K379" s="52" t="str">
        <f>IF(ISERROR(VLOOKUP(I379,#REF!,3,FALSE))," ",VLOOKUP(I379,#REF!,3,FALSE))</f>
        <v xml:space="preserve"> </v>
      </c>
      <c r="L379" s="116"/>
      <c r="M379" s="45"/>
      <c r="N379" s="53"/>
      <c r="O379" s="54"/>
      <c r="P379" s="55"/>
      <c r="Q379" s="56"/>
      <c r="R379" s="57"/>
      <c r="S379" s="54"/>
      <c r="T379" s="58">
        <f t="shared" si="31"/>
        <v>0</v>
      </c>
      <c r="U379" s="59"/>
      <c r="V379" s="60"/>
      <c r="W379" s="60"/>
      <c r="X379" s="60"/>
      <c r="Y379" s="46"/>
      <c r="Z379" s="46"/>
      <c r="AA379" s="61"/>
      <c r="AB379" s="45"/>
      <c r="AC379" s="45"/>
      <c r="AD379" s="45"/>
      <c r="AE379" s="45"/>
      <c r="AF379" s="62" t="str">
        <f t="shared" si="32"/>
        <v>-</v>
      </c>
      <c r="AG379" s="63"/>
      <c r="AH379" s="64">
        <f>IF(SUMPRODUCT((A$14:A379=A379)*(B$14:B379=B379)*(C$14:C379=C379))&gt;1,0,1)</f>
        <v>0</v>
      </c>
      <c r="AI379" s="65" t="str">
        <f t="shared" si="33"/>
        <v>NO</v>
      </c>
      <c r="AJ379" s="65" t="str">
        <f t="shared" si="34"/>
        <v>NO</v>
      </c>
      <c r="AK379" s="66" t="str">
        <f>IFERROR(VLOOKUP(F379,#REF!,1,FALSE),"NO")</f>
        <v>NO</v>
      </c>
      <c r="AL379" s="65" t="str">
        <f t="shared" si="35"/>
        <v>NO</v>
      </c>
      <c r="AM379" s="65" t="str">
        <f t="shared" si="36"/>
        <v>NO</v>
      </c>
    </row>
    <row r="380" spans="1:39" ht="27" customHeight="1" x14ac:dyDescent="0.25">
      <c r="A380" s="45"/>
      <c r="B380" s="46"/>
      <c r="C380" s="47"/>
      <c r="D380" s="77"/>
      <c r="E380" s="47"/>
      <c r="F380" s="48"/>
      <c r="G380" s="49"/>
      <c r="H380" s="50"/>
      <c r="I380" s="51"/>
      <c r="J380" s="52" t="str">
        <f>IF(ISERROR(VLOOKUP(I380,#REF!,2,FALSE))," ",VLOOKUP(I380,#REF!,2,FALSE))</f>
        <v xml:space="preserve"> </v>
      </c>
      <c r="K380" s="52" t="str">
        <f>IF(ISERROR(VLOOKUP(I380,#REF!,3,FALSE))," ",VLOOKUP(I380,#REF!,3,FALSE))</f>
        <v xml:space="preserve"> </v>
      </c>
      <c r="L380" s="116"/>
      <c r="M380" s="45"/>
      <c r="N380" s="53"/>
      <c r="O380" s="54"/>
      <c r="P380" s="55"/>
      <c r="Q380" s="56"/>
      <c r="R380" s="57"/>
      <c r="S380" s="54"/>
      <c r="T380" s="58">
        <f t="shared" si="31"/>
        <v>0</v>
      </c>
      <c r="U380" s="59"/>
      <c r="V380" s="60"/>
      <c r="W380" s="60"/>
      <c r="X380" s="60"/>
      <c r="Y380" s="46"/>
      <c r="Z380" s="46"/>
      <c r="AA380" s="61"/>
      <c r="AB380" s="45"/>
      <c r="AC380" s="45"/>
      <c r="AD380" s="45"/>
      <c r="AE380" s="45"/>
      <c r="AF380" s="62" t="str">
        <f t="shared" si="32"/>
        <v>-</v>
      </c>
      <c r="AG380" s="63"/>
      <c r="AH380" s="64">
        <f>IF(SUMPRODUCT((A$14:A380=A380)*(B$14:B380=B380)*(C$14:C380=C380))&gt;1,0,1)</f>
        <v>0</v>
      </c>
      <c r="AI380" s="65" t="str">
        <f t="shared" si="33"/>
        <v>NO</v>
      </c>
      <c r="AJ380" s="65" t="str">
        <f t="shared" si="34"/>
        <v>NO</v>
      </c>
      <c r="AK380" s="66" t="str">
        <f>IFERROR(VLOOKUP(F380,#REF!,1,FALSE),"NO")</f>
        <v>NO</v>
      </c>
      <c r="AL380" s="65" t="str">
        <f t="shared" si="35"/>
        <v>NO</v>
      </c>
      <c r="AM380" s="65" t="str">
        <f t="shared" si="36"/>
        <v>NO</v>
      </c>
    </row>
    <row r="381" spans="1:39" ht="27" customHeight="1" x14ac:dyDescent="0.25">
      <c r="A381" s="45"/>
      <c r="B381" s="46"/>
      <c r="C381" s="47"/>
      <c r="D381" s="77"/>
      <c r="E381" s="47"/>
      <c r="F381" s="48"/>
      <c r="G381" s="49"/>
      <c r="H381" s="50"/>
      <c r="I381" s="51"/>
      <c r="J381" s="52" t="str">
        <f>IF(ISERROR(VLOOKUP(I381,#REF!,2,FALSE))," ",VLOOKUP(I381,#REF!,2,FALSE))</f>
        <v xml:space="preserve"> </v>
      </c>
      <c r="K381" s="52" t="str">
        <f>IF(ISERROR(VLOOKUP(I381,#REF!,3,FALSE))," ",VLOOKUP(I381,#REF!,3,FALSE))</f>
        <v xml:space="preserve"> </v>
      </c>
      <c r="L381" s="116"/>
      <c r="M381" s="45"/>
      <c r="N381" s="53"/>
      <c r="O381" s="54"/>
      <c r="P381" s="55"/>
      <c r="Q381" s="56"/>
      <c r="R381" s="57"/>
      <c r="S381" s="54"/>
      <c r="T381" s="58">
        <f t="shared" si="31"/>
        <v>0</v>
      </c>
      <c r="U381" s="59"/>
      <c r="V381" s="60"/>
      <c r="W381" s="60"/>
      <c r="X381" s="60"/>
      <c r="Y381" s="46"/>
      <c r="Z381" s="46"/>
      <c r="AA381" s="61"/>
      <c r="AB381" s="45"/>
      <c r="AC381" s="45"/>
      <c r="AD381" s="45"/>
      <c r="AE381" s="45"/>
      <c r="AF381" s="62" t="str">
        <f t="shared" si="32"/>
        <v>-</v>
      </c>
      <c r="AG381" s="63"/>
      <c r="AH381" s="64">
        <f>IF(SUMPRODUCT((A$14:A381=A381)*(B$14:B381=B381)*(C$14:C381=C381))&gt;1,0,1)</f>
        <v>0</v>
      </c>
      <c r="AI381" s="65" t="str">
        <f t="shared" si="33"/>
        <v>NO</v>
      </c>
      <c r="AJ381" s="65" t="str">
        <f t="shared" si="34"/>
        <v>NO</v>
      </c>
      <c r="AK381" s="66" t="str">
        <f>IFERROR(VLOOKUP(F381,#REF!,1,FALSE),"NO")</f>
        <v>NO</v>
      </c>
      <c r="AL381" s="65" t="str">
        <f t="shared" si="35"/>
        <v>NO</v>
      </c>
      <c r="AM381" s="65" t="str">
        <f t="shared" si="36"/>
        <v>NO</v>
      </c>
    </row>
    <row r="382" spans="1:39" ht="27" customHeight="1" x14ac:dyDescent="0.25">
      <c r="A382" s="45"/>
      <c r="B382" s="46"/>
      <c r="C382" s="47"/>
      <c r="D382" s="77"/>
      <c r="E382" s="47"/>
      <c r="F382" s="48"/>
      <c r="G382" s="49"/>
      <c r="H382" s="50"/>
      <c r="I382" s="51"/>
      <c r="J382" s="52" t="str">
        <f>IF(ISERROR(VLOOKUP(I382,#REF!,2,FALSE))," ",VLOOKUP(I382,#REF!,2,FALSE))</f>
        <v xml:space="preserve"> </v>
      </c>
      <c r="K382" s="52" t="str">
        <f>IF(ISERROR(VLOOKUP(I382,#REF!,3,FALSE))," ",VLOOKUP(I382,#REF!,3,FALSE))</f>
        <v xml:space="preserve"> </v>
      </c>
      <c r="L382" s="116"/>
      <c r="M382" s="45"/>
      <c r="N382" s="53"/>
      <c r="O382" s="54"/>
      <c r="P382" s="55"/>
      <c r="Q382" s="56"/>
      <c r="R382" s="57"/>
      <c r="S382" s="54"/>
      <c r="T382" s="58">
        <f t="shared" si="31"/>
        <v>0</v>
      </c>
      <c r="U382" s="59"/>
      <c r="V382" s="60"/>
      <c r="W382" s="60"/>
      <c r="X382" s="60"/>
      <c r="Y382" s="46"/>
      <c r="Z382" s="46"/>
      <c r="AA382" s="61"/>
      <c r="AB382" s="45"/>
      <c r="AC382" s="45"/>
      <c r="AD382" s="45"/>
      <c r="AE382" s="45"/>
      <c r="AF382" s="62" t="str">
        <f t="shared" si="32"/>
        <v>-</v>
      </c>
      <c r="AG382" s="63"/>
      <c r="AH382" s="64">
        <f>IF(SUMPRODUCT((A$14:A382=A382)*(B$14:B382=B382)*(C$14:C382=C382))&gt;1,0,1)</f>
        <v>0</v>
      </c>
      <c r="AI382" s="65" t="str">
        <f t="shared" si="33"/>
        <v>NO</v>
      </c>
      <c r="AJ382" s="65" t="str">
        <f t="shared" si="34"/>
        <v>NO</v>
      </c>
      <c r="AK382" s="66" t="str">
        <f>IFERROR(VLOOKUP(F382,#REF!,1,FALSE),"NO")</f>
        <v>NO</v>
      </c>
      <c r="AL382" s="65" t="str">
        <f t="shared" si="35"/>
        <v>NO</v>
      </c>
      <c r="AM382" s="65" t="str">
        <f t="shared" si="36"/>
        <v>NO</v>
      </c>
    </row>
    <row r="383" spans="1:39" ht="27" customHeight="1" x14ac:dyDescent="0.25">
      <c r="A383" s="45"/>
      <c r="B383" s="46"/>
      <c r="C383" s="47"/>
      <c r="D383" s="77"/>
      <c r="E383" s="47"/>
      <c r="F383" s="48"/>
      <c r="G383" s="49"/>
      <c r="H383" s="50"/>
      <c r="I383" s="51"/>
      <c r="J383" s="52" t="str">
        <f>IF(ISERROR(VLOOKUP(I383,#REF!,2,FALSE))," ",VLOOKUP(I383,#REF!,2,FALSE))</f>
        <v xml:space="preserve"> </v>
      </c>
      <c r="K383" s="52" t="str">
        <f>IF(ISERROR(VLOOKUP(I383,#REF!,3,FALSE))," ",VLOOKUP(I383,#REF!,3,FALSE))</f>
        <v xml:space="preserve"> </v>
      </c>
      <c r="L383" s="116"/>
      <c r="M383" s="45"/>
      <c r="N383" s="53"/>
      <c r="O383" s="54"/>
      <c r="P383" s="55"/>
      <c r="Q383" s="56"/>
      <c r="R383" s="57"/>
      <c r="S383" s="54"/>
      <c r="T383" s="58">
        <f t="shared" si="31"/>
        <v>0</v>
      </c>
      <c r="U383" s="59"/>
      <c r="V383" s="60"/>
      <c r="W383" s="60"/>
      <c r="X383" s="60"/>
      <c r="Y383" s="46"/>
      <c r="Z383" s="46"/>
      <c r="AA383" s="61"/>
      <c r="AB383" s="45"/>
      <c r="AC383" s="45"/>
      <c r="AD383" s="45"/>
      <c r="AE383" s="45"/>
      <c r="AF383" s="62" t="str">
        <f t="shared" si="32"/>
        <v>-</v>
      </c>
      <c r="AG383" s="63"/>
      <c r="AH383" s="64">
        <f>IF(SUMPRODUCT((A$14:A383=A383)*(B$14:B383=B383)*(C$14:C383=C383))&gt;1,0,1)</f>
        <v>0</v>
      </c>
      <c r="AI383" s="65" t="str">
        <f t="shared" si="33"/>
        <v>NO</v>
      </c>
      <c r="AJ383" s="65" t="str">
        <f t="shared" si="34"/>
        <v>NO</v>
      </c>
      <c r="AK383" s="66" t="str">
        <f>IFERROR(VLOOKUP(F383,#REF!,1,FALSE),"NO")</f>
        <v>NO</v>
      </c>
      <c r="AL383" s="65" t="str">
        <f t="shared" si="35"/>
        <v>NO</v>
      </c>
      <c r="AM383" s="65" t="str">
        <f t="shared" si="36"/>
        <v>NO</v>
      </c>
    </row>
    <row r="384" spans="1:39" ht="27" customHeight="1" x14ac:dyDescent="0.25">
      <c r="A384" s="45"/>
      <c r="B384" s="46"/>
      <c r="C384" s="47"/>
      <c r="D384" s="77"/>
      <c r="E384" s="47"/>
      <c r="F384" s="48"/>
      <c r="G384" s="49"/>
      <c r="H384" s="50"/>
      <c r="I384" s="51"/>
      <c r="J384" s="52" t="str">
        <f>IF(ISERROR(VLOOKUP(I384,#REF!,2,FALSE))," ",VLOOKUP(I384,#REF!,2,FALSE))</f>
        <v xml:space="preserve"> </v>
      </c>
      <c r="K384" s="52" t="str">
        <f>IF(ISERROR(VLOOKUP(I384,#REF!,3,FALSE))," ",VLOOKUP(I384,#REF!,3,FALSE))</f>
        <v xml:space="preserve"> </v>
      </c>
      <c r="L384" s="116"/>
      <c r="M384" s="45"/>
      <c r="N384" s="53"/>
      <c r="O384" s="54"/>
      <c r="P384" s="55"/>
      <c r="Q384" s="56"/>
      <c r="R384" s="57"/>
      <c r="S384" s="54"/>
      <c r="T384" s="58">
        <f t="shared" si="31"/>
        <v>0</v>
      </c>
      <c r="U384" s="59"/>
      <c r="V384" s="60"/>
      <c r="W384" s="60"/>
      <c r="X384" s="60"/>
      <c r="Y384" s="46"/>
      <c r="Z384" s="46"/>
      <c r="AA384" s="61"/>
      <c r="AB384" s="45"/>
      <c r="AC384" s="45"/>
      <c r="AD384" s="45"/>
      <c r="AE384" s="45"/>
      <c r="AF384" s="62" t="str">
        <f t="shared" si="32"/>
        <v>-</v>
      </c>
      <c r="AG384" s="63"/>
      <c r="AH384" s="64">
        <f>IF(SUMPRODUCT((A$14:A384=A384)*(B$14:B384=B384)*(C$14:C384=C384))&gt;1,0,1)</f>
        <v>0</v>
      </c>
      <c r="AI384" s="65" t="str">
        <f t="shared" si="33"/>
        <v>NO</v>
      </c>
      <c r="AJ384" s="65" t="str">
        <f t="shared" si="34"/>
        <v>NO</v>
      </c>
      <c r="AK384" s="66" t="str">
        <f>IFERROR(VLOOKUP(F384,#REF!,1,FALSE),"NO")</f>
        <v>NO</v>
      </c>
      <c r="AL384" s="65" t="str">
        <f t="shared" si="35"/>
        <v>NO</v>
      </c>
      <c r="AM384" s="65" t="str">
        <f t="shared" si="36"/>
        <v>NO</v>
      </c>
    </row>
    <row r="385" spans="1:39" ht="27" customHeight="1" x14ac:dyDescent="0.25">
      <c r="A385" s="45"/>
      <c r="B385" s="46"/>
      <c r="C385" s="47"/>
      <c r="D385" s="77"/>
      <c r="E385" s="47"/>
      <c r="F385" s="48"/>
      <c r="G385" s="49"/>
      <c r="H385" s="50"/>
      <c r="I385" s="51"/>
      <c r="J385" s="52" t="str">
        <f>IF(ISERROR(VLOOKUP(I385,#REF!,2,FALSE))," ",VLOOKUP(I385,#REF!,2,FALSE))</f>
        <v xml:space="preserve"> </v>
      </c>
      <c r="K385" s="52" t="str">
        <f>IF(ISERROR(VLOOKUP(I385,#REF!,3,FALSE))," ",VLOOKUP(I385,#REF!,3,FALSE))</f>
        <v xml:space="preserve"> </v>
      </c>
      <c r="L385" s="116"/>
      <c r="M385" s="45"/>
      <c r="N385" s="53"/>
      <c r="O385" s="54"/>
      <c r="P385" s="55"/>
      <c r="Q385" s="56"/>
      <c r="R385" s="57"/>
      <c r="S385" s="54"/>
      <c r="T385" s="58">
        <f t="shared" si="31"/>
        <v>0</v>
      </c>
      <c r="U385" s="59"/>
      <c r="V385" s="60"/>
      <c r="W385" s="60"/>
      <c r="X385" s="60"/>
      <c r="Y385" s="46"/>
      <c r="Z385" s="46"/>
      <c r="AA385" s="61"/>
      <c r="AB385" s="45"/>
      <c r="AC385" s="45"/>
      <c r="AD385" s="45"/>
      <c r="AE385" s="45"/>
      <c r="AF385" s="62" t="str">
        <f t="shared" si="32"/>
        <v>-</v>
      </c>
      <c r="AG385" s="63"/>
      <c r="AH385" s="64">
        <f>IF(SUMPRODUCT((A$14:A385=A385)*(B$14:B385=B385)*(C$14:C385=C385))&gt;1,0,1)</f>
        <v>0</v>
      </c>
      <c r="AI385" s="65" t="str">
        <f t="shared" si="33"/>
        <v>NO</v>
      </c>
      <c r="AJ385" s="65" t="str">
        <f t="shared" si="34"/>
        <v>NO</v>
      </c>
      <c r="AK385" s="66" t="str">
        <f>IFERROR(VLOOKUP(F385,#REF!,1,FALSE),"NO")</f>
        <v>NO</v>
      </c>
      <c r="AL385" s="65" t="str">
        <f t="shared" si="35"/>
        <v>NO</v>
      </c>
      <c r="AM385" s="65" t="str">
        <f t="shared" si="36"/>
        <v>NO</v>
      </c>
    </row>
    <row r="386" spans="1:39" ht="27" customHeight="1" x14ac:dyDescent="0.25">
      <c r="A386" s="45"/>
      <c r="B386" s="46"/>
      <c r="C386" s="47"/>
      <c r="D386" s="77"/>
      <c r="E386" s="47"/>
      <c r="F386" s="48"/>
      <c r="G386" s="49"/>
      <c r="H386" s="50"/>
      <c r="I386" s="51"/>
      <c r="J386" s="52" t="str">
        <f>IF(ISERROR(VLOOKUP(I386,#REF!,2,FALSE))," ",VLOOKUP(I386,#REF!,2,FALSE))</f>
        <v xml:space="preserve"> </v>
      </c>
      <c r="K386" s="52" t="str">
        <f>IF(ISERROR(VLOOKUP(I386,#REF!,3,FALSE))," ",VLOOKUP(I386,#REF!,3,FALSE))</f>
        <v xml:space="preserve"> </v>
      </c>
      <c r="L386" s="116"/>
      <c r="M386" s="45"/>
      <c r="N386" s="53"/>
      <c r="O386" s="54"/>
      <c r="P386" s="55"/>
      <c r="Q386" s="56"/>
      <c r="R386" s="57"/>
      <c r="S386" s="54"/>
      <c r="T386" s="58">
        <f t="shared" si="31"/>
        <v>0</v>
      </c>
      <c r="U386" s="59"/>
      <c r="V386" s="60"/>
      <c r="W386" s="60"/>
      <c r="X386" s="60"/>
      <c r="Y386" s="46"/>
      <c r="Z386" s="46"/>
      <c r="AA386" s="61"/>
      <c r="AB386" s="45"/>
      <c r="AC386" s="45"/>
      <c r="AD386" s="45"/>
      <c r="AE386" s="45"/>
      <c r="AF386" s="62" t="str">
        <f t="shared" si="32"/>
        <v>-</v>
      </c>
      <c r="AG386" s="63"/>
      <c r="AH386" s="64">
        <f>IF(SUMPRODUCT((A$14:A386=A386)*(B$14:B386=B386)*(C$14:C386=C386))&gt;1,0,1)</f>
        <v>0</v>
      </c>
      <c r="AI386" s="65" t="str">
        <f t="shared" si="33"/>
        <v>NO</v>
      </c>
      <c r="AJ386" s="65" t="str">
        <f t="shared" si="34"/>
        <v>NO</v>
      </c>
      <c r="AK386" s="66" t="str">
        <f>IFERROR(VLOOKUP(F386,#REF!,1,FALSE),"NO")</f>
        <v>NO</v>
      </c>
      <c r="AL386" s="65" t="str">
        <f t="shared" si="35"/>
        <v>NO</v>
      </c>
      <c r="AM386" s="65" t="str">
        <f t="shared" si="36"/>
        <v>NO</v>
      </c>
    </row>
    <row r="387" spans="1:39" ht="27" customHeight="1" x14ac:dyDescent="0.25">
      <c r="A387" s="45"/>
      <c r="B387" s="46"/>
      <c r="C387" s="47"/>
      <c r="D387" s="77"/>
      <c r="E387" s="47"/>
      <c r="F387" s="48"/>
      <c r="G387" s="49"/>
      <c r="H387" s="50"/>
      <c r="I387" s="51"/>
      <c r="J387" s="52" t="str">
        <f>IF(ISERROR(VLOOKUP(I387,#REF!,2,FALSE))," ",VLOOKUP(I387,#REF!,2,FALSE))</f>
        <v xml:space="preserve"> </v>
      </c>
      <c r="K387" s="52" t="str">
        <f>IF(ISERROR(VLOOKUP(I387,#REF!,3,FALSE))," ",VLOOKUP(I387,#REF!,3,FALSE))</f>
        <v xml:space="preserve"> </v>
      </c>
      <c r="L387" s="116"/>
      <c r="M387" s="45"/>
      <c r="N387" s="53"/>
      <c r="O387" s="54"/>
      <c r="P387" s="55"/>
      <c r="Q387" s="56"/>
      <c r="R387" s="57"/>
      <c r="S387" s="54"/>
      <c r="T387" s="58">
        <f t="shared" si="31"/>
        <v>0</v>
      </c>
      <c r="U387" s="59"/>
      <c r="V387" s="60"/>
      <c r="W387" s="60"/>
      <c r="X387" s="60"/>
      <c r="Y387" s="46"/>
      <c r="Z387" s="46"/>
      <c r="AA387" s="61"/>
      <c r="AB387" s="45"/>
      <c r="AC387" s="45"/>
      <c r="AD387" s="45"/>
      <c r="AE387" s="45"/>
      <c r="AF387" s="62" t="str">
        <f t="shared" si="32"/>
        <v>-</v>
      </c>
      <c r="AG387" s="63"/>
      <c r="AH387" s="64">
        <f>IF(SUMPRODUCT((A$14:A387=A387)*(B$14:B387=B387)*(C$14:C387=C387))&gt;1,0,1)</f>
        <v>0</v>
      </c>
      <c r="AI387" s="65" t="str">
        <f t="shared" si="33"/>
        <v>NO</v>
      </c>
      <c r="AJ387" s="65" t="str">
        <f t="shared" si="34"/>
        <v>NO</v>
      </c>
      <c r="AK387" s="66" t="str">
        <f>IFERROR(VLOOKUP(F387,#REF!,1,FALSE),"NO")</f>
        <v>NO</v>
      </c>
      <c r="AL387" s="65" t="str">
        <f t="shared" si="35"/>
        <v>NO</v>
      </c>
      <c r="AM387" s="65" t="str">
        <f t="shared" si="36"/>
        <v>NO</v>
      </c>
    </row>
    <row r="388" spans="1:39" ht="27" customHeight="1" x14ac:dyDescent="0.25">
      <c r="A388" s="45"/>
      <c r="B388" s="46"/>
      <c r="C388" s="47"/>
      <c r="D388" s="77"/>
      <c r="E388" s="47"/>
      <c r="F388" s="48"/>
      <c r="G388" s="49"/>
      <c r="H388" s="50"/>
      <c r="I388" s="51"/>
      <c r="J388" s="52" t="str">
        <f>IF(ISERROR(VLOOKUP(I388,#REF!,2,FALSE))," ",VLOOKUP(I388,#REF!,2,FALSE))</f>
        <v xml:space="preserve"> </v>
      </c>
      <c r="K388" s="52" t="str">
        <f>IF(ISERROR(VLOOKUP(I388,#REF!,3,FALSE))," ",VLOOKUP(I388,#REF!,3,FALSE))</f>
        <v xml:space="preserve"> </v>
      </c>
      <c r="L388" s="116"/>
      <c r="M388" s="45"/>
      <c r="N388" s="53"/>
      <c r="O388" s="54"/>
      <c r="P388" s="55"/>
      <c r="Q388" s="56"/>
      <c r="R388" s="57"/>
      <c r="S388" s="54"/>
      <c r="T388" s="58">
        <f t="shared" si="31"/>
        <v>0</v>
      </c>
      <c r="U388" s="59"/>
      <c r="V388" s="60"/>
      <c r="W388" s="60"/>
      <c r="X388" s="60"/>
      <c r="Y388" s="46"/>
      <c r="Z388" s="46"/>
      <c r="AA388" s="61"/>
      <c r="AB388" s="45"/>
      <c r="AC388" s="45"/>
      <c r="AD388" s="45"/>
      <c r="AE388" s="45"/>
      <c r="AF388" s="62" t="str">
        <f t="shared" si="32"/>
        <v>-</v>
      </c>
      <c r="AG388" s="63"/>
      <c r="AH388" s="64">
        <f>IF(SUMPRODUCT((A$14:A388=A388)*(B$14:B388=B388)*(C$14:C388=C388))&gt;1,0,1)</f>
        <v>0</v>
      </c>
      <c r="AI388" s="65" t="str">
        <f t="shared" si="33"/>
        <v>NO</v>
      </c>
      <c r="AJ388" s="65" t="str">
        <f t="shared" si="34"/>
        <v>NO</v>
      </c>
      <c r="AK388" s="66" t="str">
        <f>IFERROR(VLOOKUP(F388,#REF!,1,FALSE),"NO")</f>
        <v>NO</v>
      </c>
      <c r="AL388" s="65" t="str">
        <f t="shared" si="35"/>
        <v>NO</v>
      </c>
      <c r="AM388" s="65" t="str">
        <f t="shared" si="36"/>
        <v>NO</v>
      </c>
    </row>
    <row r="389" spans="1:39" ht="27" customHeight="1" x14ac:dyDescent="0.25">
      <c r="A389" s="45"/>
      <c r="B389" s="46"/>
      <c r="C389" s="47"/>
      <c r="D389" s="77"/>
      <c r="E389" s="47"/>
      <c r="F389" s="48"/>
      <c r="G389" s="49"/>
      <c r="H389" s="50"/>
      <c r="I389" s="51"/>
      <c r="J389" s="52" t="str">
        <f>IF(ISERROR(VLOOKUP(I389,#REF!,2,FALSE))," ",VLOOKUP(I389,#REF!,2,FALSE))</f>
        <v xml:space="preserve"> </v>
      </c>
      <c r="K389" s="52" t="str">
        <f>IF(ISERROR(VLOOKUP(I389,#REF!,3,FALSE))," ",VLOOKUP(I389,#REF!,3,FALSE))</f>
        <v xml:space="preserve"> </v>
      </c>
      <c r="L389" s="116"/>
      <c r="M389" s="45"/>
      <c r="N389" s="53"/>
      <c r="O389" s="54"/>
      <c r="P389" s="55"/>
      <c r="Q389" s="56"/>
      <c r="R389" s="57"/>
      <c r="S389" s="54"/>
      <c r="T389" s="58">
        <f t="shared" si="31"/>
        <v>0</v>
      </c>
      <c r="U389" s="59"/>
      <c r="V389" s="60"/>
      <c r="W389" s="60"/>
      <c r="X389" s="60"/>
      <c r="Y389" s="46"/>
      <c r="Z389" s="46"/>
      <c r="AA389" s="61"/>
      <c r="AB389" s="45"/>
      <c r="AC389" s="45"/>
      <c r="AD389" s="45"/>
      <c r="AE389" s="45"/>
      <c r="AF389" s="62" t="str">
        <f t="shared" si="32"/>
        <v>-</v>
      </c>
      <c r="AG389" s="63"/>
      <c r="AH389" s="64">
        <f>IF(SUMPRODUCT((A$14:A389=A389)*(B$14:B389=B389)*(C$14:C389=C389))&gt;1,0,1)</f>
        <v>0</v>
      </c>
      <c r="AI389" s="65" t="str">
        <f t="shared" si="33"/>
        <v>NO</v>
      </c>
      <c r="AJ389" s="65" t="str">
        <f t="shared" si="34"/>
        <v>NO</v>
      </c>
      <c r="AK389" s="66" t="str">
        <f>IFERROR(VLOOKUP(F389,#REF!,1,FALSE),"NO")</f>
        <v>NO</v>
      </c>
      <c r="AL389" s="65" t="str">
        <f t="shared" si="35"/>
        <v>NO</v>
      </c>
      <c r="AM389" s="65" t="str">
        <f t="shared" si="36"/>
        <v>NO</v>
      </c>
    </row>
    <row r="390" spans="1:39" ht="27" customHeight="1" x14ac:dyDescent="0.25">
      <c r="A390" s="45"/>
      <c r="B390" s="46"/>
      <c r="C390" s="47"/>
      <c r="D390" s="77"/>
      <c r="E390" s="47"/>
      <c r="F390" s="48"/>
      <c r="G390" s="49"/>
      <c r="H390" s="50"/>
      <c r="I390" s="51"/>
      <c r="J390" s="52" t="str">
        <f>IF(ISERROR(VLOOKUP(I390,#REF!,2,FALSE))," ",VLOOKUP(I390,#REF!,2,FALSE))</f>
        <v xml:space="preserve"> </v>
      </c>
      <c r="K390" s="52" t="str">
        <f>IF(ISERROR(VLOOKUP(I390,#REF!,3,FALSE))," ",VLOOKUP(I390,#REF!,3,FALSE))</f>
        <v xml:space="preserve"> </v>
      </c>
      <c r="L390" s="116"/>
      <c r="M390" s="45"/>
      <c r="N390" s="53"/>
      <c r="O390" s="54"/>
      <c r="P390" s="55"/>
      <c r="Q390" s="56"/>
      <c r="R390" s="57"/>
      <c r="S390" s="54"/>
      <c r="T390" s="58">
        <f t="shared" si="31"/>
        <v>0</v>
      </c>
      <c r="U390" s="59"/>
      <c r="V390" s="60"/>
      <c r="W390" s="60"/>
      <c r="X390" s="60"/>
      <c r="Y390" s="46"/>
      <c r="Z390" s="46"/>
      <c r="AA390" s="61"/>
      <c r="AB390" s="45"/>
      <c r="AC390" s="45"/>
      <c r="AD390" s="45"/>
      <c r="AE390" s="45"/>
      <c r="AF390" s="62" t="str">
        <f t="shared" si="32"/>
        <v>-</v>
      </c>
      <c r="AG390" s="63"/>
      <c r="AH390" s="64">
        <f>IF(SUMPRODUCT((A$14:A390=A390)*(B$14:B390=B390)*(C$14:C390=C390))&gt;1,0,1)</f>
        <v>0</v>
      </c>
      <c r="AI390" s="65" t="str">
        <f t="shared" si="33"/>
        <v>NO</v>
      </c>
      <c r="AJ390" s="65" t="str">
        <f t="shared" si="34"/>
        <v>NO</v>
      </c>
      <c r="AK390" s="66" t="str">
        <f>IFERROR(VLOOKUP(F390,#REF!,1,FALSE),"NO")</f>
        <v>NO</v>
      </c>
      <c r="AL390" s="65" t="str">
        <f t="shared" si="35"/>
        <v>NO</v>
      </c>
      <c r="AM390" s="65" t="str">
        <f t="shared" si="36"/>
        <v>NO</v>
      </c>
    </row>
    <row r="391" spans="1:39" ht="27" customHeight="1" x14ac:dyDescent="0.25">
      <c r="A391" s="45"/>
      <c r="B391" s="46"/>
      <c r="C391" s="47"/>
      <c r="D391" s="77"/>
      <c r="E391" s="47"/>
      <c r="F391" s="48"/>
      <c r="G391" s="49"/>
      <c r="H391" s="50"/>
      <c r="I391" s="51"/>
      <c r="J391" s="52" t="str">
        <f>IF(ISERROR(VLOOKUP(I391,#REF!,2,FALSE))," ",VLOOKUP(I391,#REF!,2,FALSE))</f>
        <v xml:space="preserve"> </v>
      </c>
      <c r="K391" s="52" t="str">
        <f>IF(ISERROR(VLOOKUP(I391,#REF!,3,FALSE))," ",VLOOKUP(I391,#REF!,3,FALSE))</f>
        <v xml:space="preserve"> </v>
      </c>
      <c r="L391" s="116"/>
      <c r="M391" s="45"/>
      <c r="N391" s="53"/>
      <c r="O391" s="54"/>
      <c r="P391" s="55"/>
      <c r="Q391" s="56"/>
      <c r="R391" s="57"/>
      <c r="S391" s="54"/>
      <c r="T391" s="58">
        <f t="shared" si="31"/>
        <v>0</v>
      </c>
      <c r="U391" s="59"/>
      <c r="V391" s="60"/>
      <c r="W391" s="60"/>
      <c r="X391" s="60"/>
      <c r="Y391" s="46"/>
      <c r="Z391" s="46"/>
      <c r="AA391" s="61"/>
      <c r="AB391" s="45"/>
      <c r="AC391" s="45"/>
      <c r="AD391" s="45"/>
      <c r="AE391" s="45"/>
      <c r="AF391" s="62" t="str">
        <f t="shared" si="32"/>
        <v>-</v>
      </c>
      <c r="AG391" s="63"/>
      <c r="AH391" s="64">
        <f>IF(SUMPRODUCT((A$14:A391=A391)*(B$14:B391=B391)*(C$14:C391=C391))&gt;1,0,1)</f>
        <v>0</v>
      </c>
      <c r="AI391" s="65" t="str">
        <f t="shared" si="33"/>
        <v>NO</v>
      </c>
      <c r="AJ391" s="65" t="str">
        <f t="shared" si="34"/>
        <v>NO</v>
      </c>
      <c r="AK391" s="66" t="str">
        <f>IFERROR(VLOOKUP(F391,#REF!,1,FALSE),"NO")</f>
        <v>NO</v>
      </c>
      <c r="AL391" s="65" t="str">
        <f t="shared" si="35"/>
        <v>NO</v>
      </c>
      <c r="AM391" s="65" t="str">
        <f t="shared" si="36"/>
        <v>NO</v>
      </c>
    </row>
    <row r="392" spans="1:39" ht="27" customHeight="1" x14ac:dyDescent="0.25">
      <c r="A392" s="45"/>
      <c r="B392" s="46"/>
      <c r="C392" s="47"/>
      <c r="D392" s="77"/>
      <c r="E392" s="47"/>
      <c r="F392" s="48"/>
      <c r="G392" s="49"/>
      <c r="H392" s="50"/>
      <c r="I392" s="51"/>
      <c r="J392" s="52" t="str">
        <f>IF(ISERROR(VLOOKUP(I392,#REF!,2,FALSE))," ",VLOOKUP(I392,#REF!,2,FALSE))</f>
        <v xml:space="preserve"> </v>
      </c>
      <c r="K392" s="52" t="str">
        <f>IF(ISERROR(VLOOKUP(I392,#REF!,3,FALSE))," ",VLOOKUP(I392,#REF!,3,FALSE))</f>
        <v xml:space="preserve"> </v>
      </c>
      <c r="L392" s="116"/>
      <c r="M392" s="45"/>
      <c r="N392" s="53"/>
      <c r="O392" s="54"/>
      <c r="P392" s="55"/>
      <c r="Q392" s="56"/>
      <c r="R392" s="57"/>
      <c r="S392" s="54"/>
      <c r="T392" s="58">
        <f t="shared" si="31"/>
        <v>0</v>
      </c>
      <c r="U392" s="59"/>
      <c r="V392" s="60"/>
      <c r="W392" s="60"/>
      <c r="X392" s="60"/>
      <c r="Y392" s="46"/>
      <c r="Z392" s="46"/>
      <c r="AA392" s="61"/>
      <c r="AB392" s="45"/>
      <c r="AC392" s="45"/>
      <c r="AD392" s="45"/>
      <c r="AE392" s="45"/>
      <c r="AF392" s="62" t="str">
        <f t="shared" si="32"/>
        <v>-</v>
      </c>
      <c r="AG392" s="63"/>
      <c r="AH392" s="64">
        <f>IF(SUMPRODUCT((A$14:A392=A392)*(B$14:B392=B392)*(C$14:C392=C392))&gt;1,0,1)</f>
        <v>0</v>
      </c>
      <c r="AI392" s="65" t="str">
        <f t="shared" si="33"/>
        <v>NO</v>
      </c>
      <c r="AJ392" s="65" t="str">
        <f t="shared" si="34"/>
        <v>NO</v>
      </c>
      <c r="AK392" s="66" t="str">
        <f>IFERROR(VLOOKUP(F392,#REF!,1,FALSE),"NO")</f>
        <v>NO</v>
      </c>
      <c r="AL392" s="65" t="str">
        <f t="shared" si="35"/>
        <v>NO</v>
      </c>
      <c r="AM392" s="65" t="str">
        <f t="shared" si="36"/>
        <v>NO</v>
      </c>
    </row>
    <row r="393" spans="1:39" ht="27" customHeight="1" x14ac:dyDescent="0.25">
      <c r="A393" s="45"/>
      <c r="B393" s="46"/>
      <c r="C393" s="47"/>
      <c r="D393" s="77"/>
      <c r="E393" s="47"/>
      <c r="F393" s="48"/>
      <c r="G393" s="49"/>
      <c r="H393" s="50"/>
      <c r="I393" s="51"/>
      <c r="J393" s="52" t="str">
        <f>IF(ISERROR(VLOOKUP(I393,#REF!,2,FALSE))," ",VLOOKUP(I393,#REF!,2,FALSE))</f>
        <v xml:space="preserve"> </v>
      </c>
      <c r="K393" s="52" t="str">
        <f>IF(ISERROR(VLOOKUP(I393,#REF!,3,FALSE))," ",VLOOKUP(I393,#REF!,3,FALSE))</f>
        <v xml:space="preserve"> </v>
      </c>
      <c r="L393" s="116"/>
      <c r="M393" s="45"/>
      <c r="N393" s="53"/>
      <c r="O393" s="54"/>
      <c r="P393" s="55"/>
      <c r="Q393" s="56"/>
      <c r="R393" s="57"/>
      <c r="S393" s="54"/>
      <c r="T393" s="58">
        <f t="shared" si="31"/>
        <v>0</v>
      </c>
      <c r="U393" s="59"/>
      <c r="V393" s="60"/>
      <c r="W393" s="60"/>
      <c r="X393" s="60"/>
      <c r="Y393" s="46"/>
      <c r="Z393" s="46"/>
      <c r="AA393" s="61"/>
      <c r="AB393" s="45"/>
      <c r="AC393" s="45"/>
      <c r="AD393" s="45"/>
      <c r="AE393" s="45"/>
      <c r="AF393" s="62" t="str">
        <f t="shared" si="32"/>
        <v>-</v>
      </c>
      <c r="AG393" s="63"/>
      <c r="AH393" s="64">
        <f>IF(SUMPRODUCT((A$14:A393=A393)*(B$14:B393=B393)*(C$14:C393=C393))&gt;1,0,1)</f>
        <v>0</v>
      </c>
      <c r="AI393" s="65" t="str">
        <f t="shared" si="33"/>
        <v>NO</v>
      </c>
      <c r="AJ393" s="65" t="str">
        <f t="shared" si="34"/>
        <v>NO</v>
      </c>
      <c r="AK393" s="66" t="str">
        <f>IFERROR(VLOOKUP(F393,#REF!,1,FALSE),"NO")</f>
        <v>NO</v>
      </c>
      <c r="AL393" s="65" t="str">
        <f t="shared" si="35"/>
        <v>NO</v>
      </c>
      <c r="AM393" s="65" t="str">
        <f t="shared" si="36"/>
        <v>NO</v>
      </c>
    </row>
    <row r="394" spans="1:39" ht="27" customHeight="1" x14ac:dyDescent="0.25">
      <c r="A394" s="45"/>
      <c r="B394" s="46"/>
      <c r="C394" s="47"/>
      <c r="D394" s="77"/>
      <c r="E394" s="47"/>
      <c r="F394" s="48"/>
      <c r="G394" s="49"/>
      <c r="H394" s="50"/>
      <c r="I394" s="51"/>
      <c r="J394" s="52" t="str">
        <f>IF(ISERROR(VLOOKUP(I394,#REF!,2,FALSE))," ",VLOOKUP(I394,#REF!,2,FALSE))</f>
        <v xml:space="preserve"> </v>
      </c>
      <c r="K394" s="52" t="str">
        <f>IF(ISERROR(VLOOKUP(I394,#REF!,3,FALSE))," ",VLOOKUP(I394,#REF!,3,FALSE))</f>
        <v xml:space="preserve"> </v>
      </c>
      <c r="L394" s="116"/>
      <c r="M394" s="45"/>
      <c r="N394" s="53"/>
      <c r="O394" s="54"/>
      <c r="P394" s="55"/>
      <c r="Q394" s="56"/>
      <c r="R394" s="57"/>
      <c r="S394" s="54"/>
      <c r="T394" s="58">
        <f t="shared" si="31"/>
        <v>0</v>
      </c>
      <c r="U394" s="59"/>
      <c r="V394" s="60"/>
      <c r="W394" s="60"/>
      <c r="X394" s="60"/>
      <c r="Y394" s="46"/>
      <c r="Z394" s="46"/>
      <c r="AA394" s="61"/>
      <c r="AB394" s="45"/>
      <c r="AC394" s="45"/>
      <c r="AD394" s="45"/>
      <c r="AE394" s="45"/>
      <c r="AF394" s="62" t="str">
        <f t="shared" si="32"/>
        <v>-</v>
      </c>
      <c r="AG394" s="63"/>
      <c r="AH394" s="64">
        <f>IF(SUMPRODUCT((A$14:A394=A394)*(B$14:B394=B394)*(C$14:C394=C394))&gt;1,0,1)</f>
        <v>0</v>
      </c>
      <c r="AI394" s="65" t="str">
        <f t="shared" si="33"/>
        <v>NO</v>
      </c>
      <c r="AJ394" s="65" t="str">
        <f t="shared" si="34"/>
        <v>NO</v>
      </c>
      <c r="AK394" s="66" t="str">
        <f>IFERROR(VLOOKUP(F394,#REF!,1,FALSE),"NO")</f>
        <v>NO</v>
      </c>
      <c r="AL394" s="65" t="str">
        <f t="shared" si="35"/>
        <v>NO</v>
      </c>
      <c r="AM394" s="65" t="str">
        <f t="shared" si="36"/>
        <v>NO</v>
      </c>
    </row>
    <row r="395" spans="1:39" ht="27" customHeight="1" x14ac:dyDescent="0.25">
      <c r="A395" s="45"/>
      <c r="B395" s="46"/>
      <c r="C395" s="47"/>
      <c r="D395" s="77"/>
      <c r="E395" s="47"/>
      <c r="F395" s="48"/>
      <c r="G395" s="49"/>
      <c r="H395" s="50"/>
      <c r="I395" s="51"/>
      <c r="J395" s="52" t="str">
        <f>IF(ISERROR(VLOOKUP(I395,#REF!,2,FALSE))," ",VLOOKUP(I395,#REF!,2,FALSE))</f>
        <v xml:space="preserve"> </v>
      </c>
      <c r="K395" s="52" t="str">
        <f>IF(ISERROR(VLOOKUP(I395,#REF!,3,FALSE))," ",VLOOKUP(I395,#REF!,3,FALSE))</f>
        <v xml:space="preserve"> </v>
      </c>
      <c r="L395" s="116"/>
      <c r="M395" s="45"/>
      <c r="N395" s="53"/>
      <c r="O395" s="54"/>
      <c r="P395" s="55"/>
      <c r="Q395" s="56"/>
      <c r="R395" s="57"/>
      <c r="S395" s="54"/>
      <c r="T395" s="58">
        <f t="shared" si="31"/>
        <v>0</v>
      </c>
      <c r="U395" s="59"/>
      <c r="V395" s="60"/>
      <c r="W395" s="60"/>
      <c r="X395" s="60"/>
      <c r="Y395" s="46"/>
      <c r="Z395" s="46"/>
      <c r="AA395" s="61"/>
      <c r="AB395" s="45"/>
      <c r="AC395" s="45"/>
      <c r="AD395" s="45"/>
      <c r="AE395" s="45"/>
      <c r="AF395" s="62" t="str">
        <f t="shared" si="32"/>
        <v>-</v>
      </c>
      <c r="AG395" s="63"/>
      <c r="AH395" s="64">
        <f>IF(SUMPRODUCT((A$14:A395=A395)*(B$14:B395=B395)*(C$14:C395=C395))&gt;1,0,1)</f>
        <v>0</v>
      </c>
      <c r="AI395" s="65" t="str">
        <f t="shared" si="33"/>
        <v>NO</v>
      </c>
      <c r="AJ395" s="65" t="str">
        <f t="shared" si="34"/>
        <v>NO</v>
      </c>
      <c r="AK395" s="66" t="str">
        <f>IFERROR(VLOOKUP(F395,#REF!,1,FALSE),"NO")</f>
        <v>NO</v>
      </c>
      <c r="AL395" s="65" t="str">
        <f t="shared" si="35"/>
        <v>NO</v>
      </c>
      <c r="AM395" s="65" t="str">
        <f t="shared" si="36"/>
        <v>NO</v>
      </c>
    </row>
    <row r="396" spans="1:39" ht="27" customHeight="1" x14ac:dyDescent="0.25">
      <c r="A396" s="45"/>
      <c r="B396" s="46"/>
      <c r="C396" s="47"/>
      <c r="D396" s="77"/>
      <c r="E396" s="47"/>
      <c r="F396" s="48"/>
      <c r="G396" s="49"/>
      <c r="H396" s="50"/>
      <c r="I396" s="51"/>
      <c r="J396" s="52" t="str">
        <f>IF(ISERROR(VLOOKUP(I396,#REF!,2,FALSE))," ",VLOOKUP(I396,#REF!,2,FALSE))</f>
        <v xml:space="preserve"> </v>
      </c>
      <c r="K396" s="52" t="str">
        <f>IF(ISERROR(VLOOKUP(I396,#REF!,3,FALSE))," ",VLOOKUP(I396,#REF!,3,FALSE))</f>
        <v xml:space="preserve"> </v>
      </c>
      <c r="L396" s="116"/>
      <c r="M396" s="45"/>
      <c r="N396" s="53"/>
      <c r="O396" s="54"/>
      <c r="P396" s="55"/>
      <c r="Q396" s="56"/>
      <c r="R396" s="57"/>
      <c r="S396" s="54"/>
      <c r="T396" s="58">
        <f t="shared" si="31"/>
        <v>0</v>
      </c>
      <c r="U396" s="59"/>
      <c r="V396" s="60"/>
      <c r="W396" s="60"/>
      <c r="X396" s="60"/>
      <c r="Y396" s="46"/>
      <c r="Z396" s="46"/>
      <c r="AA396" s="61"/>
      <c r="AB396" s="45"/>
      <c r="AC396" s="45"/>
      <c r="AD396" s="45"/>
      <c r="AE396" s="45"/>
      <c r="AF396" s="62" t="str">
        <f t="shared" si="32"/>
        <v>-</v>
      </c>
      <c r="AG396" s="63"/>
      <c r="AH396" s="64">
        <f>IF(SUMPRODUCT((A$14:A396=A396)*(B$14:B396=B396)*(C$14:C396=C396))&gt;1,0,1)</f>
        <v>0</v>
      </c>
      <c r="AI396" s="65" t="str">
        <f t="shared" si="33"/>
        <v>NO</v>
      </c>
      <c r="AJ396" s="65" t="str">
        <f t="shared" si="34"/>
        <v>NO</v>
      </c>
      <c r="AK396" s="66" t="str">
        <f>IFERROR(VLOOKUP(F396,#REF!,1,FALSE),"NO")</f>
        <v>NO</v>
      </c>
      <c r="AL396" s="65" t="str">
        <f t="shared" si="35"/>
        <v>NO</v>
      </c>
      <c r="AM396" s="65" t="str">
        <f t="shared" si="36"/>
        <v>NO</v>
      </c>
    </row>
    <row r="397" spans="1:39" ht="27" customHeight="1" x14ac:dyDescent="0.25">
      <c r="A397" s="45"/>
      <c r="B397" s="46"/>
      <c r="C397" s="47"/>
      <c r="D397" s="77"/>
      <c r="E397" s="47"/>
      <c r="F397" s="48"/>
      <c r="G397" s="49"/>
      <c r="H397" s="50"/>
      <c r="I397" s="51"/>
      <c r="J397" s="52" t="str">
        <f>IF(ISERROR(VLOOKUP(I397,#REF!,2,FALSE))," ",VLOOKUP(I397,#REF!,2,FALSE))</f>
        <v xml:space="preserve"> </v>
      </c>
      <c r="K397" s="52" t="str">
        <f>IF(ISERROR(VLOOKUP(I397,#REF!,3,FALSE))," ",VLOOKUP(I397,#REF!,3,FALSE))</f>
        <v xml:space="preserve"> </v>
      </c>
      <c r="L397" s="116"/>
      <c r="M397" s="45"/>
      <c r="N397" s="53"/>
      <c r="O397" s="54"/>
      <c r="P397" s="55"/>
      <c r="Q397" s="56"/>
      <c r="R397" s="57"/>
      <c r="S397" s="54"/>
      <c r="T397" s="58">
        <f t="shared" si="31"/>
        <v>0</v>
      </c>
      <c r="U397" s="59"/>
      <c r="V397" s="60"/>
      <c r="W397" s="60"/>
      <c r="X397" s="60"/>
      <c r="Y397" s="46"/>
      <c r="Z397" s="46"/>
      <c r="AA397" s="61"/>
      <c r="AB397" s="45"/>
      <c r="AC397" s="45"/>
      <c r="AD397" s="45"/>
      <c r="AE397" s="45"/>
      <c r="AF397" s="62" t="str">
        <f t="shared" si="32"/>
        <v>-</v>
      </c>
      <c r="AG397" s="63"/>
      <c r="AH397" s="64">
        <f>IF(SUMPRODUCT((A$14:A397=A397)*(B$14:B397=B397)*(C$14:C397=C397))&gt;1,0,1)</f>
        <v>0</v>
      </c>
      <c r="AI397" s="65" t="str">
        <f t="shared" si="33"/>
        <v>NO</v>
      </c>
      <c r="AJ397" s="65" t="str">
        <f t="shared" si="34"/>
        <v>NO</v>
      </c>
      <c r="AK397" s="66" t="str">
        <f>IFERROR(VLOOKUP(F397,#REF!,1,FALSE),"NO")</f>
        <v>NO</v>
      </c>
      <c r="AL397" s="65" t="str">
        <f t="shared" si="35"/>
        <v>NO</v>
      </c>
      <c r="AM397" s="65" t="str">
        <f t="shared" si="36"/>
        <v>NO</v>
      </c>
    </row>
    <row r="398" spans="1:39" ht="27" customHeight="1" x14ac:dyDescent="0.25">
      <c r="A398" s="45"/>
      <c r="B398" s="46"/>
      <c r="C398" s="47"/>
      <c r="D398" s="77"/>
      <c r="E398" s="47"/>
      <c r="F398" s="48"/>
      <c r="G398" s="49"/>
      <c r="H398" s="50"/>
      <c r="I398" s="51"/>
      <c r="J398" s="52" t="str">
        <f>IF(ISERROR(VLOOKUP(I398,#REF!,2,FALSE))," ",VLOOKUP(I398,#REF!,2,FALSE))</f>
        <v xml:space="preserve"> </v>
      </c>
      <c r="K398" s="52" t="str">
        <f>IF(ISERROR(VLOOKUP(I398,#REF!,3,FALSE))," ",VLOOKUP(I398,#REF!,3,FALSE))</f>
        <v xml:space="preserve"> </v>
      </c>
      <c r="L398" s="116"/>
      <c r="M398" s="45"/>
      <c r="N398" s="53"/>
      <c r="O398" s="54"/>
      <c r="P398" s="55"/>
      <c r="Q398" s="56"/>
      <c r="R398" s="57"/>
      <c r="S398" s="54"/>
      <c r="T398" s="58">
        <f t="shared" si="31"/>
        <v>0</v>
      </c>
      <c r="U398" s="59"/>
      <c r="V398" s="60"/>
      <c r="W398" s="60"/>
      <c r="X398" s="60"/>
      <c r="Y398" s="46"/>
      <c r="Z398" s="46"/>
      <c r="AA398" s="61"/>
      <c r="AB398" s="45"/>
      <c r="AC398" s="45"/>
      <c r="AD398" s="45"/>
      <c r="AE398" s="45"/>
      <c r="AF398" s="62" t="str">
        <f t="shared" si="32"/>
        <v>-</v>
      </c>
      <c r="AG398" s="63"/>
      <c r="AH398" s="64">
        <f>IF(SUMPRODUCT((A$14:A398=A398)*(B$14:B398=B398)*(C$14:C398=C398))&gt;1,0,1)</f>
        <v>0</v>
      </c>
      <c r="AI398" s="65" t="str">
        <f t="shared" si="33"/>
        <v>NO</v>
      </c>
      <c r="AJ398" s="65" t="str">
        <f t="shared" si="34"/>
        <v>NO</v>
      </c>
      <c r="AK398" s="66" t="str">
        <f>IFERROR(VLOOKUP(F398,#REF!,1,FALSE),"NO")</f>
        <v>NO</v>
      </c>
      <c r="AL398" s="65" t="str">
        <f t="shared" si="35"/>
        <v>NO</v>
      </c>
      <c r="AM398" s="65" t="str">
        <f t="shared" si="36"/>
        <v>NO</v>
      </c>
    </row>
    <row r="399" spans="1:39" ht="27" customHeight="1" x14ac:dyDescent="0.25">
      <c r="A399" s="45"/>
      <c r="B399" s="46"/>
      <c r="C399" s="47"/>
      <c r="D399" s="77"/>
      <c r="E399" s="47"/>
      <c r="F399" s="48"/>
      <c r="G399" s="49"/>
      <c r="H399" s="50"/>
      <c r="I399" s="51"/>
      <c r="J399" s="52" t="str">
        <f>IF(ISERROR(VLOOKUP(I399,#REF!,2,FALSE))," ",VLOOKUP(I399,#REF!,2,FALSE))</f>
        <v xml:space="preserve"> </v>
      </c>
      <c r="K399" s="52" t="str">
        <f>IF(ISERROR(VLOOKUP(I399,#REF!,3,FALSE))," ",VLOOKUP(I399,#REF!,3,FALSE))</f>
        <v xml:space="preserve"> </v>
      </c>
      <c r="L399" s="116"/>
      <c r="M399" s="45"/>
      <c r="N399" s="53"/>
      <c r="O399" s="54"/>
      <c r="P399" s="55"/>
      <c r="Q399" s="56"/>
      <c r="R399" s="57"/>
      <c r="S399" s="54"/>
      <c r="T399" s="58">
        <f t="shared" si="31"/>
        <v>0</v>
      </c>
      <c r="U399" s="59"/>
      <c r="V399" s="60"/>
      <c r="W399" s="60"/>
      <c r="X399" s="60"/>
      <c r="Y399" s="46"/>
      <c r="Z399" s="46"/>
      <c r="AA399" s="61"/>
      <c r="AB399" s="45"/>
      <c r="AC399" s="45"/>
      <c r="AD399" s="45"/>
      <c r="AE399" s="45"/>
      <c r="AF399" s="62" t="str">
        <f t="shared" si="32"/>
        <v>-</v>
      </c>
      <c r="AG399" s="63"/>
      <c r="AH399" s="64">
        <f>IF(SUMPRODUCT((A$14:A399=A399)*(B$14:B399=B399)*(C$14:C399=C399))&gt;1,0,1)</f>
        <v>0</v>
      </c>
      <c r="AI399" s="65" t="str">
        <f t="shared" si="33"/>
        <v>NO</v>
      </c>
      <c r="AJ399" s="65" t="str">
        <f t="shared" si="34"/>
        <v>NO</v>
      </c>
      <c r="AK399" s="66" t="str">
        <f>IFERROR(VLOOKUP(F399,#REF!,1,FALSE),"NO")</f>
        <v>NO</v>
      </c>
      <c r="AL399" s="65" t="str">
        <f t="shared" si="35"/>
        <v>NO</v>
      </c>
      <c r="AM399" s="65" t="str">
        <f t="shared" si="36"/>
        <v>NO</v>
      </c>
    </row>
    <row r="400" spans="1:39" ht="27" customHeight="1" x14ac:dyDescent="0.25">
      <c r="A400" s="45"/>
      <c r="B400" s="46"/>
      <c r="C400" s="47"/>
      <c r="D400" s="77"/>
      <c r="E400" s="47"/>
      <c r="F400" s="48"/>
      <c r="G400" s="49"/>
      <c r="H400" s="50"/>
      <c r="I400" s="51"/>
      <c r="J400" s="52" t="str">
        <f>IF(ISERROR(VLOOKUP(I400,#REF!,2,FALSE))," ",VLOOKUP(I400,#REF!,2,FALSE))</f>
        <v xml:space="preserve"> </v>
      </c>
      <c r="K400" s="52" t="str">
        <f>IF(ISERROR(VLOOKUP(I400,#REF!,3,FALSE))," ",VLOOKUP(I400,#REF!,3,FALSE))</f>
        <v xml:space="preserve"> </v>
      </c>
      <c r="L400" s="116"/>
      <c r="M400" s="45"/>
      <c r="N400" s="53"/>
      <c r="O400" s="54"/>
      <c r="P400" s="55"/>
      <c r="Q400" s="56"/>
      <c r="R400" s="57"/>
      <c r="S400" s="54"/>
      <c r="T400" s="58">
        <f t="shared" si="31"/>
        <v>0</v>
      </c>
      <c r="U400" s="59"/>
      <c r="V400" s="60"/>
      <c r="W400" s="60"/>
      <c r="X400" s="60"/>
      <c r="Y400" s="46"/>
      <c r="Z400" s="46"/>
      <c r="AA400" s="61"/>
      <c r="AB400" s="45"/>
      <c r="AC400" s="45"/>
      <c r="AD400" s="45"/>
      <c r="AE400" s="45"/>
      <c r="AF400" s="62" t="str">
        <f t="shared" si="32"/>
        <v>-</v>
      </c>
      <c r="AG400" s="63"/>
      <c r="AH400" s="64">
        <f>IF(SUMPRODUCT((A$14:A400=A400)*(B$14:B400=B400)*(C$14:C400=C400))&gt;1,0,1)</f>
        <v>0</v>
      </c>
      <c r="AI400" s="65" t="str">
        <f t="shared" si="33"/>
        <v>NO</v>
      </c>
      <c r="AJ400" s="65" t="str">
        <f t="shared" si="34"/>
        <v>NO</v>
      </c>
      <c r="AK400" s="66" t="str">
        <f>IFERROR(VLOOKUP(F400,#REF!,1,FALSE),"NO")</f>
        <v>NO</v>
      </c>
      <c r="AL400" s="65" t="str">
        <f t="shared" si="35"/>
        <v>NO</v>
      </c>
      <c r="AM400" s="65" t="str">
        <f t="shared" si="36"/>
        <v>NO</v>
      </c>
    </row>
    <row r="401" spans="1:39" ht="27" customHeight="1" x14ac:dyDescent="0.25">
      <c r="A401" s="45"/>
      <c r="B401" s="46"/>
      <c r="C401" s="47"/>
      <c r="D401" s="77"/>
      <c r="E401" s="47"/>
      <c r="F401" s="48"/>
      <c r="G401" s="49"/>
      <c r="H401" s="50"/>
      <c r="I401" s="51"/>
      <c r="J401" s="52" t="str">
        <f>IF(ISERROR(VLOOKUP(I401,#REF!,2,FALSE))," ",VLOOKUP(I401,#REF!,2,FALSE))</f>
        <v xml:space="preserve"> </v>
      </c>
      <c r="K401" s="52" t="str">
        <f>IF(ISERROR(VLOOKUP(I401,#REF!,3,FALSE))," ",VLOOKUP(I401,#REF!,3,FALSE))</f>
        <v xml:space="preserve"> </v>
      </c>
      <c r="L401" s="116"/>
      <c r="M401" s="45"/>
      <c r="N401" s="53"/>
      <c r="O401" s="54"/>
      <c r="P401" s="55"/>
      <c r="Q401" s="56"/>
      <c r="R401" s="57"/>
      <c r="S401" s="54"/>
      <c r="T401" s="58">
        <f t="shared" si="31"/>
        <v>0</v>
      </c>
      <c r="U401" s="59"/>
      <c r="V401" s="60"/>
      <c r="W401" s="60"/>
      <c r="X401" s="60"/>
      <c r="Y401" s="46"/>
      <c r="Z401" s="46"/>
      <c r="AA401" s="61"/>
      <c r="AB401" s="45"/>
      <c r="AC401" s="45"/>
      <c r="AD401" s="45"/>
      <c r="AE401" s="45"/>
      <c r="AF401" s="62" t="str">
        <f t="shared" si="32"/>
        <v>-</v>
      </c>
      <c r="AG401" s="63"/>
      <c r="AH401" s="64">
        <f>IF(SUMPRODUCT((A$14:A401=A401)*(B$14:B401=B401)*(C$14:C401=C401))&gt;1,0,1)</f>
        <v>0</v>
      </c>
      <c r="AI401" s="65" t="str">
        <f t="shared" si="33"/>
        <v>NO</v>
      </c>
      <c r="AJ401" s="65" t="str">
        <f t="shared" si="34"/>
        <v>NO</v>
      </c>
      <c r="AK401" s="66" t="str">
        <f>IFERROR(VLOOKUP(F401,#REF!,1,FALSE),"NO")</f>
        <v>NO</v>
      </c>
      <c r="AL401" s="65" t="str">
        <f t="shared" si="35"/>
        <v>NO</v>
      </c>
      <c r="AM401" s="65" t="str">
        <f t="shared" si="36"/>
        <v>NO</v>
      </c>
    </row>
    <row r="402" spans="1:39" ht="27" customHeight="1" x14ac:dyDescent="0.25">
      <c r="A402" s="45"/>
      <c r="B402" s="46"/>
      <c r="C402" s="47"/>
      <c r="D402" s="77"/>
      <c r="E402" s="47"/>
      <c r="F402" s="48"/>
      <c r="G402" s="49"/>
      <c r="H402" s="50"/>
      <c r="I402" s="51"/>
      <c r="J402" s="52" t="str">
        <f>IF(ISERROR(VLOOKUP(I402,#REF!,2,FALSE))," ",VLOOKUP(I402,#REF!,2,FALSE))</f>
        <v xml:space="preserve"> </v>
      </c>
      <c r="K402" s="52" t="str">
        <f>IF(ISERROR(VLOOKUP(I402,#REF!,3,FALSE))," ",VLOOKUP(I402,#REF!,3,FALSE))</f>
        <v xml:space="preserve"> </v>
      </c>
      <c r="L402" s="116"/>
      <c r="M402" s="45"/>
      <c r="N402" s="53"/>
      <c r="O402" s="54"/>
      <c r="P402" s="55"/>
      <c r="Q402" s="56"/>
      <c r="R402" s="57"/>
      <c r="S402" s="54"/>
      <c r="T402" s="58">
        <f t="shared" si="31"/>
        <v>0</v>
      </c>
      <c r="U402" s="59"/>
      <c r="V402" s="60"/>
      <c r="W402" s="60"/>
      <c r="X402" s="60"/>
      <c r="Y402" s="46"/>
      <c r="Z402" s="46"/>
      <c r="AA402" s="61"/>
      <c r="AB402" s="45"/>
      <c r="AC402" s="45"/>
      <c r="AD402" s="45"/>
      <c r="AE402" s="45"/>
      <c r="AF402" s="62" t="str">
        <f t="shared" si="32"/>
        <v>-</v>
      </c>
      <c r="AG402" s="63"/>
      <c r="AH402" s="64">
        <f>IF(SUMPRODUCT((A$14:A402=A402)*(B$14:B402=B402)*(C$14:C402=C402))&gt;1,0,1)</f>
        <v>0</v>
      </c>
      <c r="AI402" s="65" t="str">
        <f t="shared" si="33"/>
        <v>NO</v>
      </c>
      <c r="AJ402" s="65" t="str">
        <f t="shared" si="34"/>
        <v>NO</v>
      </c>
      <c r="AK402" s="66" t="str">
        <f>IFERROR(VLOOKUP(F402,#REF!,1,FALSE),"NO")</f>
        <v>NO</v>
      </c>
      <c r="AL402" s="65" t="str">
        <f t="shared" si="35"/>
        <v>NO</v>
      </c>
      <c r="AM402" s="65" t="str">
        <f t="shared" si="36"/>
        <v>NO</v>
      </c>
    </row>
    <row r="403" spans="1:39" ht="27" customHeight="1" x14ac:dyDescent="0.25">
      <c r="A403" s="45"/>
      <c r="B403" s="46"/>
      <c r="C403" s="47"/>
      <c r="D403" s="77"/>
      <c r="E403" s="47"/>
      <c r="F403" s="48"/>
      <c r="G403" s="49"/>
      <c r="H403" s="50"/>
      <c r="I403" s="51"/>
      <c r="J403" s="52" t="str">
        <f>IF(ISERROR(VLOOKUP(I403,#REF!,2,FALSE))," ",VLOOKUP(I403,#REF!,2,FALSE))</f>
        <v xml:space="preserve"> </v>
      </c>
      <c r="K403" s="52" t="str">
        <f>IF(ISERROR(VLOOKUP(I403,#REF!,3,FALSE))," ",VLOOKUP(I403,#REF!,3,FALSE))</f>
        <v xml:space="preserve"> </v>
      </c>
      <c r="L403" s="116"/>
      <c r="M403" s="45"/>
      <c r="N403" s="53"/>
      <c r="O403" s="54"/>
      <c r="P403" s="55"/>
      <c r="Q403" s="56"/>
      <c r="R403" s="57"/>
      <c r="S403" s="54"/>
      <c r="T403" s="58">
        <f t="shared" si="31"/>
        <v>0</v>
      </c>
      <c r="U403" s="59"/>
      <c r="V403" s="60"/>
      <c r="W403" s="60"/>
      <c r="X403" s="60"/>
      <c r="Y403" s="46"/>
      <c r="Z403" s="46"/>
      <c r="AA403" s="61"/>
      <c r="AB403" s="45"/>
      <c r="AC403" s="45"/>
      <c r="AD403" s="45"/>
      <c r="AE403" s="45"/>
      <c r="AF403" s="62" t="str">
        <f t="shared" si="32"/>
        <v>-</v>
      </c>
      <c r="AG403" s="63"/>
      <c r="AH403" s="64">
        <f>IF(SUMPRODUCT((A$14:A403=A403)*(B$14:B403=B403)*(C$14:C403=C403))&gt;1,0,1)</f>
        <v>0</v>
      </c>
      <c r="AI403" s="65" t="str">
        <f t="shared" si="33"/>
        <v>NO</v>
      </c>
      <c r="AJ403" s="65" t="str">
        <f t="shared" si="34"/>
        <v>NO</v>
      </c>
      <c r="AK403" s="66" t="str">
        <f>IFERROR(VLOOKUP(F403,#REF!,1,FALSE),"NO")</f>
        <v>NO</v>
      </c>
      <c r="AL403" s="65" t="str">
        <f t="shared" si="35"/>
        <v>NO</v>
      </c>
      <c r="AM403" s="65" t="str">
        <f t="shared" si="36"/>
        <v>NO</v>
      </c>
    </row>
    <row r="404" spans="1:39" ht="27" customHeight="1" x14ac:dyDescent="0.25">
      <c r="A404" s="45"/>
      <c r="B404" s="46"/>
      <c r="C404" s="47"/>
      <c r="D404" s="77"/>
      <c r="E404" s="47"/>
      <c r="F404" s="48"/>
      <c r="G404" s="49"/>
      <c r="H404" s="50"/>
      <c r="I404" s="51"/>
      <c r="J404" s="52" t="str">
        <f>IF(ISERROR(VLOOKUP(I404,#REF!,2,FALSE))," ",VLOOKUP(I404,#REF!,2,FALSE))</f>
        <v xml:space="preserve"> </v>
      </c>
      <c r="K404" s="52" t="str">
        <f>IF(ISERROR(VLOOKUP(I404,#REF!,3,FALSE))," ",VLOOKUP(I404,#REF!,3,FALSE))</f>
        <v xml:space="preserve"> </v>
      </c>
      <c r="L404" s="116"/>
      <c r="M404" s="45"/>
      <c r="N404" s="53"/>
      <c r="O404" s="54"/>
      <c r="P404" s="55"/>
      <c r="Q404" s="56"/>
      <c r="R404" s="57"/>
      <c r="S404" s="54"/>
      <c r="T404" s="58">
        <f t="shared" si="31"/>
        <v>0</v>
      </c>
      <c r="U404" s="59"/>
      <c r="V404" s="60"/>
      <c r="W404" s="60"/>
      <c r="X404" s="60"/>
      <c r="Y404" s="46"/>
      <c r="Z404" s="46"/>
      <c r="AA404" s="61"/>
      <c r="AB404" s="45"/>
      <c r="AC404" s="45"/>
      <c r="AD404" s="45"/>
      <c r="AE404" s="45"/>
      <c r="AF404" s="62" t="str">
        <f t="shared" si="32"/>
        <v>-</v>
      </c>
      <c r="AG404" s="63"/>
      <c r="AH404" s="64">
        <f>IF(SUMPRODUCT((A$14:A404=A404)*(B$14:B404=B404)*(C$14:C404=C404))&gt;1,0,1)</f>
        <v>0</v>
      </c>
      <c r="AI404" s="65" t="str">
        <f t="shared" si="33"/>
        <v>NO</v>
      </c>
      <c r="AJ404" s="65" t="str">
        <f t="shared" si="34"/>
        <v>NO</v>
      </c>
      <c r="AK404" s="66" t="str">
        <f>IFERROR(VLOOKUP(F404,#REF!,1,FALSE),"NO")</f>
        <v>NO</v>
      </c>
      <c r="AL404" s="65" t="str">
        <f t="shared" si="35"/>
        <v>NO</v>
      </c>
      <c r="AM404" s="65" t="str">
        <f t="shared" si="36"/>
        <v>NO</v>
      </c>
    </row>
    <row r="405" spans="1:39" ht="27" customHeight="1" x14ac:dyDescent="0.25">
      <c r="A405" s="45"/>
      <c r="B405" s="46"/>
      <c r="C405" s="47"/>
      <c r="D405" s="77"/>
      <c r="E405" s="47"/>
      <c r="F405" s="48"/>
      <c r="G405" s="49"/>
      <c r="H405" s="50"/>
      <c r="I405" s="51"/>
      <c r="J405" s="52" t="str">
        <f>IF(ISERROR(VLOOKUP(I405,#REF!,2,FALSE))," ",VLOOKUP(I405,#REF!,2,FALSE))</f>
        <v xml:space="preserve"> </v>
      </c>
      <c r="K405" s="52" t="str">
        <f>IF(ISERROR(VLOOKUP(I405,#REF!,3,FALSE))," ",VLOOKUP(I405,#REF!,3,FALSE))</f>
        <v xml:space="preserve"> </v>
      </c>
      <c r="L405" s="116"/>
      <c r="M405" s="45"/>
      <c r="N405" s="53"/>
      <c r="O405" s="54"/>
      <c r="P405" s="55"/>
      <c r="Q405" s="56"/>
      <c r="R405" s="57"/>
      <c r="S405" s="54"/>
      <c r="T405" s="58">
        <f t="shared" si="31"/>
        <v>0</v>
      </c>
      <c r="U405" s="59"/>
      <c r="V405" s="60"/>
      <c r="W405" s="60"/>
      <c r="X405" s="60"/>
      <c r="Y405" s="46"/>
      <c r="Z405" s="46"/>
      <c r="AA405" s="61"/>
      <c r="AB405" s="45"/>
      <c r="AC405" s="45"/>
      <c r="AD405" s="45"/>
      <c r="AE405" s="45"/>
      <c r="AF405" s="62" t="str">
        <f t="shared" si="32"/>
        <v>-</v>
      </c>
      <c r="AG405" s="63"/>
      <c r="AH405" s="64">
        <f>IF(SUMPRODUCT((A$14:A405=A405)*(B$14:B405=B405)*(C$14:C405=C405))&gt;1,0,1)</f>
        <v>0</v>
      </c>
      <c r="AI405" s="65" t="str">
        <f t="shared" si="33"/>
        <v>NO</v>
      </c>
      <c r="AJ405" s="65" t="str">
        <f t="shared" si="34"/>
        <v>NO</v>
      </c>
      <c r="AK405" s="66" t="str">
        <f>IFERROR(VLOOKUP(F405,#REF!,1,FALSE),"NO")</f>
        <v>NO</v>
      </c>
      <c r="AL405" s="65" t="str">
        <f t="shared" si="35"/>
        <v>NO</v>
      </c>
      <c r="AM405" s="65" t="str">
        <f t="shared" si="36"/>
        <v>NO</v>
      </c>
    </row>
    <row r="406" spans="1:39" ht="27" customHeight="1" x14ac:dyDescent="0.25">
      <c r="A406" s="45"/>
      <c r="B406" s="46"/>
      <c r="C406" s="47"/>
      <c r="D406" s="77"/>
      <c r="E406" s="47"/>
      <c r="F406" s="48"/>
      <c r="G406" s="49"/>
      <c r="H406" s="50"/>
      <c r="I406" s="51"/>
      <c r="J406" s="52" t="str">
        <f>IF(ISERROR(VLOOKUP(I406,#REF!,2,FALSE))," ",VLOOKUP(I406,#REF!,2,FALSE))</f>
        <v xml:space="preserve"> </v>
      </c>
      <c r="K406" s="52" t="str">
        <f>IF(ISERROR(VLOOKUP(I406,#REF!,3,FALSE))," ",VLOOKUP(I406,#REF!,3,FALSE))</f>
        <v xml:space="preserve"> </v>
      </c>
      <c r="L406" s="116"/>
      <c r="M406" s="45"/>
      <c r="N406" s="53"/>
      <c r="O406" s="54"/>
      <c r="P406" s="55"/>
      <c r="Q406" s="56"/>
      <c r="R406" s="57"/>
      <c r="S406" s="54"/>
      <c r="T406" s="58">
        <f t="shared" si="31"/>
        <v>0</v>
      </c>
      <c r="U406" s="59"/>
      <c r="V406" s="60"/>
      <c r="W406" s="60"/>
      <c r="X406" s="60"/>
      <c r="Y406" s="46"/>
      <c r="Z406" s="46"/>
      <c r="AA406" s="61"/>
      <c r="AB406" s="45"/>
      <c r="AC406" s="45"/>
      <c r="AD406" s="45"/>
      <c r="AE406" s="45"/>
      <c r="AF406" s="62" t="str">
        <f t="shared" si="32"/>
        <v>-</v>
      </c>
      <c r="AG406" s="63"/>
      <c r="AH406" s="64">
        <f>IF(SUMPRODUCT((A$14:A406=A406)*(B$14:B406=B406)*(C$14:C406=C406))&gt;1,0,1)</f>
        <v>0</v>
      </c>
      <c r="AI406" s="65" t="str">
        <f t="shared" si="33"/>
        <v>NO</v>
      </c>
      <c r="AJ406" s="65" t="str">
        <f t="shared" si="34"/>
        <v>NO</v>
      </c>
      <c r="AK406" s="66" t="str">
        <f>IFERROR(VLOOKUP(F406,#REF!,1,FALSE),"NO")</f>
        <v>NO</v>
      </c>
      <c r="AL406" s="65" t="str">
        <f t="shared" si="35"/>
        <v>NO</v>
      </c>
      <c r="AM406" s="65" t="str">
        <f t="shared" si="36"/>
        <v>NO</v>
      </c>
    </row>
    <row r="407" spans="1:39" ht="27" customHeight="1" x14ac:dyDescent="0.25">
      <c r="A407" s="45"/>
      <c r="B407" s="46"/>
      <c r="C407" s="47"/>
      <c r="D407" s="77"/>
      <c r="E407" s="47"/>
      <c r="F407" s="48"/>
      <c r="G407" s="49"/>
      <c r="H407" s="50"/>
      <c r="I407" s="51"/>
      <c r="J407" s="52" t="str">
        <f>IF(ISERROR(VLOOKUP(I407,#REF!,2,FALSE))," ",VLOOKUP(I407,#REF!,2,FALSE))</f>
        <v xml:space="preserve"> </v>
      </c>
      <c r="K407" s="52" t="str">
        <f>IF(ISERROR(VLOOKUP(I407,#REF!,3,FALSE))," ",VLOOKUP(I407,#REF!,3,FALSE))</f>
        <v xml:space="preserve"> </v>
      </c>
      <c r="L407" s="116"/>
      <c r="M407" s="45"/>
      <c r="N407" s="53"/>
      <c r="O407" s="54"/>
      <c r="P407" s="55"/>
      <c r="Q407" s="56"/>
      <c r="R407" s="57"/>
      <c r="S407" s="54"/>
      <c r="T407" s="58">
        <f t="shared" si="31"/>
        <v>0</v>
      </c>
      <c r="U407" s="59"/>
      <c r="V407" s="60"/>
      <c r="W407" s="60"/>
      <c r="X407" s="60"/>
      <c r="Y407" s="46"/>
      <c r="Z407" s="46"/>
      <c r="AA407" s="61"/>
      <c r="AB407" s="45"/>
      <c r="AC407" s="45"/>
      <c r="AD407" s="45"/>
      <c r="AE407" s="45"/>
      <c r="AF407" s="62" t="str">
        <f t="shared" si="32"/>
        <v>-</v>
      </c>
      <c r="AG407" s="63"/>
      <c r="AH407" s="64">
        <f>IF(SUMPRODUCT((A$14:A407=A407)*(B$14:B407=B407)*(C$14:C407=C407))&gt;1,0,1)</f>
        <v>0</v>
      </c>
      <c r="AI407" s="65" t="str">
        <f t="shared" si="33"/>
        <v>NO</v>
      </c>
      <c r="AJ407" s="65" t="str">
        <f t="shared" si="34"/>
        <v>NO</v>
      </c>
      <c r="AK407" s="66" t="str">
        <f>IFERROR(VLOOKUP(F407,#REF!,1,FALSE),"NO")</f>
        <v>NO</v>
      </c>
      <c r="AL407" s="65" t="str">
        <f t="shared" si="35"/>
        <v>NO</v>
      </c>
      <c r="AM407" s="65" t="str">
        <f t="shared" si="36"/>
        <v>NO</v>
      </c>
    </row>
    <row r="408" spans="1:39" ht="27" customHeight="1" x14ac:dyDescent="0.25">
      <c r="A408" s="45"/>
      <c r="B408" s="46"/>
      <c r="C408" s="47"/>
      <c r="D408" s="77"/>
      <c r="E408" s="47"/>
      <c r="F408" s="48"/>
      <c r="G408" s="49"/>
      <c r="H408" s="50"/>
      <c r="I408" s="51"/>
      <c r="J408" s="52" t="str">
        <f>IF(ISERROR(VLOOKUP(I408,#REF!,2,FALSE))," ",VLOOKUP(I408,#REF!,2,FALSE))</f>
        <v xml:space="preserve"> </v>
      </c>
      <c r="K408" s="52" t="str">
        <f>IF(ISERROR(VLOOKUP(I408,#REF!,3,FALSE))," ",VLOOKUP(I408,#REF!,3,FALSE))</f>
        <v xml:space="preserve"> </v>
      </c>
      <c r="L408" s="116"/>
      <c r="M408" s="45"/>
      <c r="N408" s="53"/>
      <c r="O408" s="54"/>
      <c r="P408" s="55"/>
      <c r="Q408" s="56"/>
      <c r="R408" s="57"/>
      <c r="S408" s="54"/>
      <c r="T408" s="58">
        <f t="shared" si="31"/>
        <v>0</v>
      </c>
      <c r="U408" s="59"/>
      <c r="V408" s="60"/>
      <c r="W408" s="60"/>
      <c r="X408" s="60"/>
      <c r="Y408" s="46"/>
      <c r="Z408" s="46"/>
      <c r="AA408" s="61"/>
      <c r="AB408" s="45"/>
      <c r="AC408" s="45"/>
      <c r="AD408" s="45"/>
      <c r="AE408" s="45"/>
      <c r="AF408" s="62" t="str">
        <f t="shared" si="32"/>
        <v>-</v>
      </c>
      <c r="AG408" s="63"/>
      <c r="AH408" s="64">
        <f>IF(SUMPRODUCT((A$14:A408=A408)*(B$14:B408=B408)*(C$14:C408=C408))&gt;1,0,1)</f>
        <v>0</v>
      </c>
      <c r="AI408" s="65" t="str">
        <f t="shared" si="33"/>
        <v>NO</v>
      </c>
      <c r="AJ408" s="65" t="str">
        <f t="shared" si="34"/>
        <v>NO</v>
      </c>
      <c r="AK408" s="66" t="str">
        <f>IFERROR(VLOOKUP(F408,#REF!,1,FALSE),"NO")</f>
        <v>NO</v>
      </c>
      <c r="AL408" s="65" t="str">
        <f t="shared" si="35"/>
        <v>NO</v>
      </c>
      <c r="AM408" s="65" t="str">
        <f t="shared" si="36"/>
        <v>NO</v>
      </c>
    </row>
    <row r="409" spans="1:39" ht="27" customHeight="1" x14ac:dyDescent="0.25">
      <c r="A409" s="45"/>
      <c r="B409" s="46"/>
      <c r="C409" s="47"/>
      <c r="D409" s="77"/>
      <c r="E409" s="47"/>
      <c r="F409" s="48"/>
      <c r="G409" s="49"/>
      <c r="H409" s="50"/>
      <c r="I409" s="51"/>
      <c r="J409" s="52" t="str">
        <f>IF(ISERROR(VLOOKUP(I409,#REF!,2,FALSE))," ",VLOOKUP(I409,#REF!,2,FALSE))</f>
        <v xml:space="preserve"> </v>
      </c>
      <c r="K409" s="52" t="str">
        <f>IF(ISERROR(VLOOKUP(I409,#REF!,3,FALSE))," ",VLOOKUP(I409,#REF!,3,FALSE))</f>
        <v xml:space="preserve"> </v>
      </c>
      <c r="L409" s="116"/>
      <c r="M409" s="45"/>
      <c r="N409" s="53"/>
      <c r="O409" s="54"/>
      <c r="P409" s="55"/>
      <c r="Q409" s="56"/>
      <c r="R409" s="57"/>
      <c r="S409" s="54"/>
      <c r="T409" s="58">
        <f t="shared" si="31"/>
        <v>0</v>
      </c>
      <c r="U409" s="59"/>
      <c r="V409" s="60"/>
      <c r="W409" s="60"/>
      <c r="X409" s="60"/>
      <c r="Y409" s="46"/>
      <c r="Z409" s="46"/>
      <c r="AA409" s="61"/>
      <c r="AB409" s="45"/>
      <c r="AC409" s="45"/>
      <c r="AD409" s="45"/>
      <c r="AE409" s="45"/>
      <c r="AF409" s="62" t="str">
        <f t="shared" si="32"/>
        <v>-</v>
      </c>
      <c r="AG409" s="63"/>
      <c r="AH409" s="64">
        <f>IF(SUMPRODUCT((A$14:A409=A409)*(B$14:B409=B409)*(C$14:C409=C409))&gt;1,0,1)</f>
        <v>0</v>
      </c>
      <c r="AI409" s="65" t="str">
        <f t="shared" si="33"/>
        <v>NO</v>
      </c>
      <c r="AJ409" s="65" t="str">
        <f t="shared" si="34"/>
        <v>NO</v>
      </c>
      <c r="AK409" s="66" t="str">
        <f>IFERROR(VLOOKUP(F409,#REF!,1,FALSE),"NO")</f>
        <v>NO</v>
      </c>
      <c r="AL409" s="65" t="str">
        <f t="shared" si="35"/>
        <v>NO</v>
      </c>
      <c r="AM409" s="65" t="str">
        <f t="shared" si="36"/>
        <v>NO</v>
      </c>
    </row>
    <row r="410" spans="1:39" ht="27" customHeight="1" x14ac:dyDescent="0.25">
      <c r="A410" s="45"/>
      <c r="B410" s="46"/>
      <c r="C410" s="47"/>
      <c r="D410" s="77"/>
      <c r="E410" s="47"/>
      <c r="F410" s="48"/>
      <c r="G410" s="49"/>
      <c r="H410" s="50"/>
      <c r="I410" s="51"/>
      <c r="J410" s="52" t="str">
        <f>IF(ISERROR(VLOOKUP(I410,#REF!,2,FALSE))," ",VLOOKUP(I410,#REF!,2,FALSE))</f>
        <v xml:space="preserve"> </v>
      </c>
      <c r="K410" s="52" t="str">
        <f>IF(ISERROR(VLOOKUP(I410,#REF!,3,FALSE))," ",VLOOKUP(I410,#REF!,3,FALSE))</f>
        <v xml:space="preserve"> </v>
      </c>
      <c r="L410" s="116"/>
      <c r="M410" s="45"/>
      <c r="N410" s="53"/>
      <c r="O410" s="54"/>
      <c r="P410" s="55"/>
      <c r="Q410" s="56"/>
      <c r="R410" s="57"/>
      <c r="S410" s="54"/>
      <c r="T410" s="58">
        <f t="shared" si="31"/>
        <v>0</v>
      </c>
      <c r="U410" s="59"/>
      <c r="V410" s="60"/>
      <c r="W410" s="60"/>
      <c r="X410" s="60"/>
      <c r="Y410" s="46"/>
      <c r="Z410" s="46"/>
      <c r="AA410" s="61"/>
      <c r="AB410" s="45"/>
      <c r="AC410" s="45"/>
      <c r="AD410" s="45"/>
      <c r="AE410" s="45"/>
      <c r="AF410" s="62" t="str">
        <f t="shared" si="32"/>
        <v>-</v>
      </c>
      <c r="AG410" s="63"/>
      <c r="AH410" s="64">
        <f>IF(SUMPRODUCT((A$14:A410=A410)*(B$14:B410=B410)*(C$14:C410=C410))&gt;1,0,1)</f>
        <v>0</v>
      </c>
      <c r="AI410" s="65" t="str">
        <f t="shared" si="33"/>
        <v>NO</v>
      </c>
      <c r="AJ410" s="65" t="str">
        <f t="shared" si="34"/>
        <v>NO</v>
      </c>
      <c r="AK410" s="66" t="str">
        <f>IFERROR(VLOOKUP(F410,#REF!,1,FALSE),"NO")</f>
        <v>NO</v>
      </c>
      <c r="AL410" s="65" t="str">
        <f t="shared" si="35"/>
        <v>NO</v>
      </c>
      <c r="AM410" s="65" t="str">
        <f t="shared" si="36"/>
        <v>NO</v>
      </c>
    </row>
    <row r="411" spans="1:39" ht="27" customHeight="1" x14ac:dyDescent="0.25">
      <c r="A411" s="45"/>
      <c r="B411" s="46"/>
      <c r="C411" s="47"/>
      <c r="D411" s="77"/>
      <c r="E411" s="47"/>
      <c r="F411" s="48"/>
      <c r="G411" s="49"/>
      <c r="H411" s="50"/>
      <c r="I411" s="51"/>
      <c r="J411" s="52" t="str">
        <f>IF(ISERROR(VLOOKUP(I411,#REF!,2,FALSE))," ",VLOOKUP(I411,#REF!,2,FALSE))</f>
        <v xml:space="preserve"> </v>
      </c>
      <c r="K411" s="52" t="str">
        <f>IF(ISERROR(VLOOKUP(I411,#REF!,3,FALSE))," ",VLOOKUP(I411,#REF!,3,FALSE))</f>
        <v xml:space="preserve"> </v>
      </c>
      <c r="L411" s="116"/>
      <c r="M411" s="45"/>
      <c r="N411" s="53"/>
      <c r="O411" s="54"/>
      <c r="P411" s="55"/>
      <c r="Q411" s="56"/>
      <c r="R411" s="57"/>
      <c r="S411" s="54"/>
      <c r="T411" s="58">
        <f t="shared" si="31"/>
        <v>0</v>
      </c>
      <c r="U411" s="59"/>
      <c r="V411" s="60"/>
      <c r="W411" s="60"/>
      <c r="X411" s="60"/>
      <c r="Y411" s="46"/>
      <c r="Z411" s="46"/>
      <c r="AA411" s="61"/>
      <c r="AB411" s="45"/>
      <c r="AC411" s="45"/>
      <c r="AD411" s="45"/>
      <c r="AE411" s="45"/>
      <c r="AF411" s="62" t="str">
        <f t="shared" si="32"/>
        <v>-</v>
      </c>
      <c r="AG411" s="63"/>
      <c r="AH411" s="64">
        <f>IF(SUMPRODUCT((A$14:A411=A411)*(B$14:B411=B411)*(C$14:C411=C411))&gt;1,0,1)</f>
        <v>0</v>
      </c>
      <c r="AI411" s="65" t="str">
        <f t="shared" si="33"/>
        <v>NO</v>
      </c>
      <c r="AJ411" s="65" t="str">
        <f t="shared" si="34"/>
        <v>NO</v>
      </c>
      <c r="AK411" s="66" t="str">
        <f>IFERROR(VLOOKUP(F411,#REF!,1,FALSE),"NO")</f>
        <v>NO</v>
      </c>
      <c r="AL411" s="65" t="str">
        <f t="shared" si="35"/>
        <v>NO</v>
      </c>
      <c r="AM411" s="65" t="str">
        <f t="shared" si="36"/>
        <v>NO</v>
      </c>
    </row>
    <row r="412" spans="1:39" ht="27" customHeight="1" x14ac:dyDescent="0.25">
      <c r="A412" s="45"/>
      <c r="B412" s="46"/>
      <c r="C412" s="47"/>
      <c r="D412" s="77"/>
      <c r="E412" s="47"/>
      <c r="F412" s="48"/>
      <c r="G412" s="49"/>
      <c r="H412" s="50"/>
      <c r="I412" s="51"/>
      <c r="J412" s="52" t="str">
        <f>IF(ISERROR(VLOOKUP(I412,#REF!,2,FALSE))," ",VLOOKUP(I412,#REF!,2,FALSE))</f>
        <v xml:space="preserve"> </v>
      </c>
      <c r="K412" s="52" t="str">
        <f>IF(ISERROR(VLOOKUP(I412,#REF!,3,FALSE))," ",VLOOKUP(I412,#REF!,3,FALSE))</f>
        <v xml:space="preserve"> </v>
      </c>
      <c r="L412" s="116"/>
      <c r="M412" s="45"/>
      <c r="N412" s="53"/>
      <c r="O412" s="54"/>
      <c r="P412" s="55"/>
      <c r="Q412" s="56"/>
      <c r="R412" s="57"/>
      <c r="S412" s="54"/>
      <c r="T412" s="58">
        <f t="shared" si="31"/>
        <v>0</v>
      </c>
      <c r="U412" s="59"/>
      <c r="V412" s="60"/>
      <c r="W412" s="60"/>
      <c r="X412" s="60"/>
      <c r="Y412" s="46"/>
      <c r="Z412" s="46"/>
      <c r="AA412" s="61"/>
      <c r="AB412" s="45"/>
      <c r="AC412" s="45"/>
      <c r="AD412" s="45"/>
      <c r="AE412" s="45"/>
      <c r="AF412" s="62" t="str">
        <f t="shared" si="32"/>
        <v>-</v>
      </c>
      <c r="AG412" s="63"/>
      <c r="AH412" s="64">
        <f>IF(SUMPRODUCT((A$14:A412=A412)*(B$14:B412=B412)*(C$14:C412=C412))&gt;1,0,1)</f>
        <v>0</v>
      </c>
      <c r="AI412" s="65" t="str">
        <f t="shared" si="33"/>
        <v>NO</v>
      </c>
      <c r="AJ412" s="65" t="str">
        <f t="shared" si="34"/>
        <v>NO</v>
      </c>
      <c r="AK412" s="66" t="str">
        <f>IFERROR(VLOOKUP(F412,#REF!,1,FALSE),"NO")</f>
        <v>NO</v>
      </c>
      <c r="AL412" s="65" t="str">
        <f t="shared" si="35"/>
        <v>NO</v>
      </c>
      <c r="AM412" s="65" t="str">
        <f t="shared" si="36"/>
        <v>NO</v>
      </c>
    </row>
    <row r="413" spans="1:39" ht="27" customHeight="1" x14ac:dyDescent="0.25">
      <c r="A413" s="45"/>
      <c r="B413" s="46"/>
      <c r="C413" s="47"/>
      <c r="D413" s="77"/>
      <c r="E413" s="47"/>
      <c r="F413" s="48"/>
      <c r="G413" s="49"/>
      <c r="H413" s="50"/>
      <c r="I413" s="51"/>
      <c r="J413" s="52" t="str">
        <f>IF(ISERROR(VLOOKUP(I413,#REF!,2,FALSE))," ",VLOOKUP(I413,#REF!,2,FALSE))</f>
        <v xml:space="preserve"> </v>
      </c>
      <c r="K413" s="52" t="str">
        <f>IF(ISERROR(VLOOKUP(I413,#REF!,3,FALSE))," ",VLOOKUP(I413,#REF!,3,FALSE))</f>
        <v xml:space="preserve"> </v>
      </c>
      <c r="L413" s="116"/>
      <c r="M413" s="45"/>
      <c r="N413" s="53"/>
      <c r="O413" s="54"/>
      <c r="P413" s="55"/>
      <c r="Q413" s="56"/>
      <c r="R413" s="57"/>
      <c r="S413" s="54"/>
      <c r="T413" s="58">
        <f t="shared" si="31"/>
        <v>0</v>
      </c>
      <c r="U413" s="59"/>
      <c r="V413" s="60"/>
      <c r="W413" s="60"/>
      <c r="X413" s="60"/>
      <c r="Y413" s="46"/>
      <c r="Z413" s="46"/>
      <c r="AA413" s="61"/>
      <c r="AB413" s="45"/>
      <c r="AC413" s="45"/>
      <c r="AD413" s="45"/>
      <c r="AE413" s="45"/>
      <c r="AF413" s="62" t="str">
        <f t="shared" si="32"/>
        <v>-</v>
      </c>
      <c r="AG413" s="63"/>
      <c r="AH413" s="64">
        <f>IF(SUMPRODUCT((A$14:A413=A413)*(B$14:B413=B413)*(C$14:C413=C413))&gt;1,0,1)</f>
        <v>0</v>
      </c>
      <c r="AI413" s="65" t="str">
        <f t="shared" si="33"/>
        <v>NO</v>
      </c>
      <c r="AJ413" s="65" t="str">
        <f t="shared" si="34"/>
        <v>NO</v>
      </c>
      <c r="AK413" s="66" t="str">
        <f>IFERROR(VLOOKUP(F413,#REF!,1,FALSE),"NO")</f>
        <v>NO</v>
      </c>
      <c r="AL413" s="65" t="str">
        <f t="shared" si="35"/>
        <v>NO</v>
      </c>
      <c r="AM413" s="65" t="str">
        <f t="shared" si="36"/>
        <v>NO</v>
      </c>
    </row>
    <row r="414" spans="1:39" ht="27" customHeight="1" x14ac:dyDescent="0.25">
      <c r="A414" s="45"/>
      <c r="B414" s="46"/>
      <c r="C414" s="47"/>
      <c r="D414" s="77"/>
      <c r="E414" s="47"/>
      <c r="F414" s="48"/>
      <c r="G414" s="49"/>
      <c r="H414" s="50"/>
      <c r="I414" s="51"/>
      <c r="J414" s="52" t="str">
        <f>IF(ISERROR(VLOOKUP(I414,#REF!,2,FALSE))," ",VLOOKUP(I414,#REF!,2,FALSE))</f>
        <v xml:space="preserve"> </v>
      </c>
      <c r="K414" s="52" t="str">
        <f>IF(ISERROR(VLOOKUP(I414,#REF!,3,FALSE))," ",VLOOKUP(I414,#REF!,3,FALSE))</f>
        <v xml:space="preserve"> </v>
      </c>
      <c r="L414" s="116"/>
      <c r="M414" s="45"/>
      <c r="N414" s="53"/>
      <c r="O414" s="54"/>
      <c r="P414" s="55"/>
      <c r="Q414" s="56"/>
      <c r="R414" s="57"/>
      <c r="S414" s="54"/>
      <c r="T414" s="58">
        <f t="shared" si="31"/>
        <v>0</v>
      </c>
      <c r="U414" s="59"/>
      <c r="V414" s="60"/>
      <c r="W414" s="60"/>
      <c r="X414" s="60"/>
      <c r="Y414" s="46"/>
      <c r="Z414" s="46"/>
      <c r="AA414" s="61"/>
      <c r="AB414" s="45"/>
      <c r="AC414" s="45"/>
      <c r="AD414" s="45"/>
      <c r="AE414" s="45"/>
      <c r="AF414" s="62" t="str">
        <f t="shared" si="32"/>
        <v>-</v>
      </c>
      <c r="AG414" s="63"/>
      <c r="AH414" s="64">
        <f>IF(SUMPRODUCT((A$14:A414=A414)*(B$14:B414=B414)*(C$14:C414=C414))&gt;1,0,1)</f>
        <v>0</v>
      </c>
      <c r="AI414" s="65" t="str">
        <f t="shared" si="33"/>
        <v>NO</v>
      </c>
      <c r="AJ414" s="65" t="str">
        <f t="shared" si="34"/>
        <v>NO</v>
      </c>
      <c r="AK414" s="66" t="str">
        <f>IFERROR(VLOOKUP(F414,#REF!,1,FALSE),"NO")</f>
        <v>NO</v>
      </c>
      <c r="AL414" s="65" t="str">
        <f t="shared" si="35"/>
        <v>NO</v>
      </c>
      <c r="AM414" s="65" t="str">
        <f t="shared" si="36"/>
        <v>NO</v>
      </c>
    </row>
    <row r="415" spans="1:39" ht="27" customHeight="1" x14ac:dyDescent="0.25">
      <c r="A415" s="45"/>
      <c r="B415" s="46"/>
      <c r="C415" s="47"/>
      <c r="D415" s="77"/>
      <c r="E415" s="47"/>
      <c r="F415" s="48"/>
      <c r="G415" s="49"/>
      <c r="H415" s="50"/>
      <c r="I415" s="51"/>
      <c r="J415" s="52" t="str">
        <f>IF(ISERROR(VLOOKUP(I415,#REF!,2,FALSE))," ",VLOOKUP(I415,#REF!,2,FALSE))</f>
        <v xml:space="preserve"> </v>
      </c>
      <c r="K415" s="52" t="str">
        <f>IF(ISERROR(VLOOKUP(I415,#REF!,3,FALSE))," ",VLOOKUP(I415,#REF!,3,FALSE))</f>
        <v xml:space="preserve"> </v>
      </c>
      <c r="L415" s="116"/>
      <c r="M415" s="45"/>
      <c r="N415" s="53"/>
      <c r="O415" s="54"/>
      <c r="P415" s="55"/>
      <c r="Q415" s="56"/>
      <c r="R415" s="57"/>
      <c r="S415" s="54"/>
      <c r="T415" s="58">
        <f t="shared" ref="T415:T478" si="37">+O415+Q415+S415</f>
        <v>0</v>
      </c>
      <c r="U415" s="59"/>
      <c r="V415" s="60"/>
      <c r="W415" s="60"/>
      <c r="X415" s="60"/>
      <c r="Y415" s="46"/>
      <c r="Z415" s="46"/>
      <c r="AA415" s="61"/>
      <c r="AB415" s="45"/>
      <c r="AC415" s="45"/>
      <c r="AD415" s="45"/>
      <c r="AE415" s="45"/>
      <c r="AF415" s="62" t="str">
        <f t="shared" ref="AF415:AF478" si="38">IF(ISERROR(U415/T415),"-",(U415/T415))</f>
        <v>-</v>
      </c>
      <c r="AG415" s="63"/>
      <c r="AH415" s="64">
        <f>IF(SUMPRODUCT((A$14:A415=A415)*(B$14:B415=B415)*(C$14:C415=C415))&gt;1,0,1)</f>
        <v>0</v>
      </c>
      <c r="AI415" s="65" t="str">
        <f t="shared" ref="AI415:AI478" si="39">IFERROR(VLOOKUP(D415,tipo,1,FALSE),"NO")</f>
        <v>NO</v>
      </c>
      <c r="AJ415" s="65" t="str">
        <f t="shared" ref="AJ415:AJ478" si="40">IFERROR(VLOOKUP(E415,modal,1,FALSE),"NO")</f>
        <v>NO</v>
      </c>
      <c r="AK415" s="66" t="str">
        <f>IFERROR(VLOOKUP(F415,#REF!,1,FALSE),"NO")</f>
        <v>NO</v>
      </c>
      <c r="AL415" s="65" t="str">
        <f t="shared" ref="AL415:AL478" si="41">IFERROR(VLOOKUP(H415,afectacion,1,FALSE),"NO")</f>
        <v>NO</v>
      </c>
      <c r="AM415" s="65" t="str">
        <f t="shared" ref="AM415:AM478" si="42">IFERROR(VLOOKUP(I415,programa,1,FALSE),"NO")</f>
        <v>NO</v>
      </c>
    </row>
    <row r="416" spans="1:39" ht="27" customHeight="1" x14ac:dyDescent="0.25">
      <c r="A416" s="45"/>
      <c r="B416" s="46"/>
      <c r="C416" s="47"/>
      <c r="D416" s="77"/>
      <c r="E416" s="47"/>
      <c r="F416" s="48"/>
      <c r="G416" s="49"/>
      <c r="H416" s="50"/>
      <c r="I416" s="51"/>
      <c r="J416" s="52" t="str">
        <f>IF(ISERROR(VLOOKUP(I416,#REF!,2,FALSE))," ",VLOOKUP(I416,#REF!,2,FALSE))</f>
        <v xml:space="preserve"> </v>
      </c>
      <c r="K416" s="52" t="str">
        <f>IF(ISERROR(VLOOKUP(I416,#REF!,3,FALSE))," ",VLOOKUP(I416,#REF!,3,FALSE))</f>
        <v xml:space="preserve"> </v>
      </c>
      <c r="L416" s="116"/>
      <c r="M416" s="45"/>
      <c r="N416" s="53"/>
      <c r="O416" s="54"/>
      <c r="P416" s="55"/>
      <c r="Q416" s="56"/>
      <c r="R416" s="57"/>
      <c r="S416" s="54"/>
      <c r="T416" s="58">
        <f t="shared" si="37"/>
        <v>0</v>
      </c>
      <c r="U416" s="59"/>
      <c r="V416" s="60"/>
      <c r="W416" s="60"/>
      <c r="X416" s="60"/>
      <c r="Y416" s="46"/>
      <c r="Z416" s="46"/>
      <c r="AA416" s="61"/>
      <c r="AB416" s="45"/>
      <c r="AC416" s="45"/>
      <c r="AD416" s="45"/>
      <c r="AE416" s="45"/>
      <c r="AF416" s="62" t="str">
        <f t="shared" si="38"/>
        <v>-</v>
      </c>
      <c r="AG416" s="63"/>
      <c r="AH416" s="64">
        <f>IF(SUMPRODUCT((A$14:A416=A416)*(B$14:B416=B416)*(C$14:C416=C416))&gt;1,0,1)</f>
        <v>0</v>
      </c>
      <c r="AI416" s="65" t="str">
        <f t="shared" si="39"/>
        <v>NO</v>
      </c>
      <c r="AJ416" s="65" t="str">
        <f t="shared" si="40"/>
        <v>NO</v>
      </c>
      <c r="AK416" s="66" t="str">
        <f>IFERROR(VLOOKUP(F416,#REF!,1,FALSE),"NO")</f>
        <v>NO</v>
      </c>
      <c r="AL416" s="65" t="str">
        <f t="shared" si="41"/>
        <v>NO</v>
      </c>
      <c r="AM416" s="65" t="str">
        <f t="shared" si="42"/>
        <v>NO</v>
      </c>
    </row>
    <row r="417" spans="1:39" ht="27" customHeight="1" x14ac:dyDescent="0.25">
      <c r="A417" s="45"/>
      <c r="B417" s="46"/>
      <c r="C417" s="47"/>
      <c r="D417" s="77"/>
      <c r="E417" s="47"/>
      <c r="F417" s="48"/>
      <c r="G417" s="49"/>
      <c r="H417" s="50"/>
      <c r="I417" s="51"/>
      <c r="J417" s="52" t="str">
        <f>IF(ISERROR(VLOOKUP(I417,#REF!,2,FALSE))," ",VLOOKUP(I417,#REF!,2,FALSE))</f>
        <v xml:space="preserve"> </v>
      </c>
      <c r="K417" s="52" t="str">
        <f>IF(ISERROR(VLOOKUP(I417,#REF!,3,FALSE))," ",VLOOKUP(I417,#REF!,3,FALSE))</f>
        <v xml:space="preserve"> </v>
      </c>
      <c r="L417" s="116"/>
      <c r="M417" s="45"/>
      <c r="N417" s="53"/>
      <c r="O417" s="54"/>
      <c r="P417" s="55"/>
      <c r="Q417" s="56"/>
      <c r="R417" s="57"/>
      <c r="S417" s="54"/>
      <c r="T417" s="58">
        <f t="shared" si="37"/>
        <v>0</v>
      </c>
      <c r="U417" s="59"/>
      <c r="V417" s="60"/>
      <c r="W417" s="60"/>
      <c r="X417" s="60"/>
      <c r="Y417" s="46"/>
      <c r="Z417" s="46"/>
      <c r="AA417" s="61"/>
      <c r="AB417" s="45"/>
      <c r="AC417" s="45"/>
      <c r="AD417" s="45"/>
      <c r="AE417" s="45"/>
      <c r="AF417" s="62" t="str">
        <f t="shared" si="38"/>
        <v>-</v>
      </c>
      <c r="AG417" s="63"/>
      <c r="AH417" s="64">
        <f>IF(SUMPRODUCT((A$14:A417=A417)*(B$14:B417=B417)*(C$14:C417=C417))&gt;1,0,1)</f>
        <v>0</v>
      </c>
      <c r="AI417" s="65" t="str">
        <f t="shared" si="39"/>
        <v>NO</v>
      </c>
      <c r="AJ417" s="65" t="str">
        <f t="shared" si="40"/>
        <v>NO</v>
      </c>
      <c r="AK417" s="66" t="str">
        <f>IFERROR(VLOOKUP(F417,#REF!,1,FALSE),"NO")</f>
        <v>NO</v>
      </c>
      <c r="AL417" s="65" t="str">
        <f t="shared" si="41"/>
        <v>NO</v>
      </c>
      <c r="AM417" s="65" t="str">
        <f t="shared" si="42"/>
        <v>NO</v>
      </c>
    </row>
    <row r="418" spans="1:39" ht="27" customHeight="1" x14ac:dyDescent="0.25">
      <c r="A418" s="45"/>
      <c r="B418" s="46"/>
      <c r="C418" s="47"/>
      <c r="D418" s="77"/>
      <c r="E418" s="47"/>
      <c r="F418" s="48"/>
      <c r="G418" s="49"/>
      <c r="H418" s="50"/>
      <c r="I418" s="51"/>
      <c r="J418" s="52" t="str">
        <f>IF(ISERROR(VLOOKUP(I418,#REF!,2,FALSE))," ",VLOOKUP(I418,#REF!,2,FALSE))</f>
        <v xml:space="preserve"> </v>
      </c>
      <c r="K418" s="52" t="str">
        <f>IF(ISERROR(VLOOKUP(I418,#REF!,3,FALSE))," ",VLOOKUP(I418,#REF!,3,FALSE))</f>
        <v xml:space="preserve"> </v>
      </c>
      <c r="L418" s="116"/>
      <c r="M418" s="45"/>
      <c r="N418" s="53"/>
      <c r="O418" s="54"/>
      <c r="P418" s="55"/>
      <c r="Q418" s="56"/>
      <c r="R418" s="57"/>
      <c r="S418" s="54"/>
      <c r="T418" s="58">
        <f t="shared" si="37"/>
        <v>0</v>
      </c>
      <c r="U418" s="59"/>
      <c r="V418" s="60"/>
      <c r="W418" s="60"/>
      <c r="X418" s="60"/>
      <c r="Y418" s="46"/>
      <c r="Z418" s="46"/>
      <c r="AA418" s="61"/>
      <c r="AB418" s="45"/>
      <c r="AC418" s="45"/>
      <c r="AD418" s="45"/>
      <c r="AE418" s="45"/>
      <c r="AF418" s="62" t="str">
        <f t="shared" si="38"/>
        <v>-</v>
      </c>
      <c r="AG418" s="63"/>
      <c r="AH418" s="64">
        <f>IF(SUMPRODUCT((A$14:A418=A418)*(B$14:B418=B418)*(C$14:C418=C418))&gt;1,0,1)</f>
        <v>0</v>
      </c>
      <c r="AI418" s="65" t="str">
        <f t="shared" si="39"/>
        <v>NO</v>
      </c>
      <c r="AJ418" s="65" t="str">
        <f t="shared" si="40"/>
        <v>NO</v>
      </c>
      <c r="AK418" s="66" t="str">
        <f>IFERROR(VLOOKUP(F418,#REF!,1,FALSE),"NO")</f>
        <v>NO</v>
      </c>
      <c r="AL418" s="65" t="str">
        <f t="shared" si="41"/>
        <v>NO</v>
      </c>
      <c r="AM418" s="65" t="str">
        <f t="shared" si="42"/>
        <v>NO</v>
      </c>
    </row>
    <row r="419" spans="1:39" ht="27" customHeight="1" x14ac:dyDescent="0.25">
      <c r="A419" s="45"/>
      <c r="B419" s="46"/>
      <c r="C419" s="47"/>
      <c r="D419" s="77"/>
      <c r="E419" s="47"/>
      <c r="F419" s="48"/>
      <c r="G419" s="49"/>
      <c r="H419" s="50"/>
      <c r="I419" s="51"/>
      <c r="J419" s="52" t="str">
        <f>IF(ISERROR(VLOOKUP(I419,#REF!,2,FALSE))," ",VLOOKUP(I419,#REF!,2,FALSE))</f>
        <v xml:space="preserve"> </v>
      </c>
      <c r="K419" s="52" t="str">
        <f>IF(ISERROR(VLOOKUP(I419,#REF!,3,FALSE))," ",VLOOKUP(I419,#REF!,3,FALSE))</f>
        <v xml:space="preserve"> </v>
      </c>
      <c r="L419" s="116"/>
      <c r="M419" s="45"/>
      <c r="N419" s="53"/>
      <c r="O419" s="54"/>
      <c r="P419" s="55"/>
      <c r="Q419" s="56"/>
      <c r="R419" s="57"/>
      <c r="S419" s="54"/>
      <c r="T419" s="58">
        <f t="shared" si="37"/>
        <v>0</v>
      </c>
      <c r="U419" s="59"/>
      <c r="V419" s="60"/>
      <c r="W419" s="60"/>
      <c r="X419" s="60"/>
      <c r="Y419" s="46"/>
      <c r="Z419" s="46"/>
      <c r="AA419" s="61"/>
      <c r="AB419" s="45"/>
      <c r="AC419" s="45"/>
      <c r="AD419" s="45"/>
      <c r="AE419" s="45"/>
      <c r="AF419" s="62" t="str">
        <f t="shared" si="38"/>
        <v>-</v>
      </c>
      <c r="AG419" s="63"/>
      <c r="AH419" s="64">
        <f>IF(SUMPRODUCT((A$14:A419=A419)*(B$14:B419=B419)*(C$14:C419=C419))&gt;1,0,1)</f>
        <v>0</v>
      </c>
      <c r="AI419" s="65" t="str">
        <f t="shared" si="39"/>
        <v>NO</v>
      </c>
      <c r="AJ419" s="65" t="str">
        <f t="shared" si="40"/>
        <v>NO</v>
      </c>
      <c r="AK419" s="66" t="str">
        <f>IFERROR(VLOOKUP(F419,#REF!,1,FALSE),"NO")</f>
        <v>NO</v>
      </c>
      <c r="AL419" s="65" t="str">
        <f t="shared" si="41"/>
        <v>NO</v>
      </c>
      <c r="AM419" s="65" t="str">
        <f t="shared" si="42"/>
        <v>NO</v>
      </c>
    </row>
    <row r="420" spans="1:39" ht="27" customHeight="1" x14ac:dyDescent="0.25">
      <c r="A420" s="45"/>
      <c r="B420" s="46"/>
      <c r="C420" s="47"/>
      <c r="D420" s="77"/>
      <c r="E420" s="47"/>
      <c r="F420" s="48"/>
      <c r="G420" s="49"/>
      <c r="H420" s="50"/>
      <c r="I420" s="51"/>
      <c r="J420" s="52" t="str">
        <f>IF(ISERROR(VLOOKUP(I420,#REF!,2,FALSE))," ",VLOOKUP(I420,#REF!,2,FALSE))</f>
        <v xml:space="preserve"> </v>
      </c>
      <c r="K420" s="52" t="str">
        <f>IF(ISERROR(VLOOKUP(I420,#REF!,3,FALSE))," ",VLOOKUP(I420,#REF!,3,FALSE))</f>
        <v xml:space="preserve"> </v>
      </c>
      <c r="L420" s="116"/>
      <c r="M420" s="45"/>
      <c r="N420" s="53"/>
      <c r="O420" s="54"/>
      <c r="P420" s="55"/>
      <c r="Q420" s="56"/>
      <c r="R420" s="57"/>
      <c r="S420" s="54"/>
      <c r="T420" s="58">
        <f t="shared" si="37"/>
        <v>0</v>
      </c>
      <c r="U420" s="59"/>
      <c r="V420" s="60"/>
      <c r="W420" s="60"/>
      <c r="X420" s="60"/>
      <c r="Y420" s="46"/>
      <c r="Z420" s="46"/>
      <c r="AA420" s="61"/>
      <c r="AB420" s="45"/>
      <c r="AC420" s="45"/>
      <c r="AD420" s="45"/>
      <c r="AE420" s="45"/>
      <c r="AF420" s="62" t="str">
        <f t="shared" si="38"/>
        <v>-</v>
      </c>
      <c r="AG420" s="63"/>
      <c r="AH420" s="64">
        <f>IF(SUMPRODUCT((A$14:A420=A420)*(B$14:B420=B420)*(C$14:C420=C420))&gt;1,0,1)</f>
        <v>0</v>
      </c>
      <c r="AI420" s="65" t="str">
        <f t="shared" si="39"/>
        <v>NO</v>
      </c>
      <c r="AJ420" s="65" t="str">
        <f t="shared" si="40"/>
        <v>NO</v>
      </c>
      <c r="AK420" s="66" t="str">
        <f>IFERROR(VLOOKUP(F420,#REF!,1,FALSE),"NO")</f>
        <v>NO</v>
      </c>
      <c r="AL420" s="65" t="str">
        <f t="shared" si="41"/>
        <v>NO</v>
      </c>
      <c r="AM420" s="65" t="str">
        <f t="shared" si="42"/>
        <v>NO</v>
      </c>
    </row>
    <row r="421" spans="1:39" ht="27" customHeight="1" x14ac:dyDescent="0.25">
      <c r="A421" s="45"/>
      <c r="B421" s="46"/>
      <c r="C421" s="47"/>
      <c r="D421" s="77"/>
      <c r="E421" s="47"/>
      <c r="F421" s="48"/>
      <c r="G421" s="49"/>
      <c r="H421" s="50"/>
      <c r="I421" s="51"/>
      <c r="J421" s="52" t="str">
        <f>IF(ISERROR(VLOOKUP(I421,#REF!,2,FALSE))," ",VLOOKUP(I421,#REF!,2,FALSE))</f>
        <v xml:space="preserve"> </v>
      </c>
      <c r="K421" s="52" t="str">
        <f>IF(ISERROR(VLOOKUP(I421,#REF!,3,FALSE))," ",VLOOKUP(I421,#REF!,3,FALSE))</f>
        <v xml:space="preserve"> </v>
      </c>
      <c r="L421" s="116"/>
      <c r="M421" s="45"/>
      <c r="N421" s="53"/>
      <c r="O421" s="54"/>
      <c r="P421" s="55"/>
      <c r="Q421" s="56"/>
      <c r="R421" s="57"/>
      <c r="S421" s="54"/>
      <c r="T421" s="58">
        <f t="shared" si="37"/>
        <v>0</v>
      </c>
      <c r="U421" s="59"/>
      <c r="V421" s="60"/>
      <c r="W421" s="60"/>
      <c r="X421" s="60"/>
      <c r="Y421" s="46"/>
      <c r="Z421" s="46"/>
      <c r="AA421" s="61"/>
      <c r="AB421" s="45"/>
      <c r="AC421" s="45"/>
      <c r="AD421" s="45"/>
      <c r="AE421" s="45"/>
      <c r="AF421" s="62" t="str">
        <f t="shared" si="38"/>
        <v>-</v>
      </c>
      <c r="AG421" s="63"/>
      <c r="AH421" s="64">
        <f>IF(SUMPRODUCT((A$14:A421=A421)*(B$14:B421=B421)*(C$14:C421=C421))&gt;1,0,1)</f>
        <v>0</v>
      </c>
      <c r="AI421" s="65" t="str">
        <f t="shared" si="39"/>
        <v>NO</v>
      </c>
      <c r="AJ421" s="65" t="str">
        <f t="shared" si="40"/>
        <v>NO</v>
      </c>
      <c r="AK421" s="66" t="str">
        <f>IFERROR(VLOOKUP(F421,#REF!,1,FALSE),"NO")</f>
        <v>NO</v>
      </c>
      <c r="AL421" s="65" t="str">
        <f t="shared" si="41"/>
        <v>NO</v>
      </c>
      <c r="AM421" s="65" t="str">
        <f t="shared" si="42"/>
        <v>NO</v>
      </c>
    </row>
    <row r="422" spans="1:39" ht="27" customHeight="1" x14ac:dyDescent="0.25">
      <c r="A422" s="45"/>
      <c r="B422" s="46"/>
      <c r="C422" s="47"/>
      <c r="D422" s="77"/>
      <c r="E422" s="47"/>
      <c r="F422" s="48"/>
      <c r="G422" s="49"/>
      <c r="H422" s="50"/>
      <c r="I422" s="51"/>
      <c r="J422" s="52" t="str">
        <f>IF(ISERROR(VLOOKUP(I422,#REF!,2,FALSE))," ",VLOOKUP(I422,#REF!,2,FALSE))</f>
        <v xml:space="preserve"> </v>
      </c>
      <c r="K422" s="52" t="str">
        <f>IF(ISERROR(VLOOKUP(I422,#REF!,3,FALSE))," ",VLOOKUP(I422,#REF!,3,FALSE))</f>
        <v xml:space="preserve"> </v>
      </c>
      <c r="L422" s="116"/>
      <c r="M422" s="45"/>
      <c r="N422" s="53"/>
      <c r="O422" s="54"/>
      <c r="P422" s="55"/>
      <c r="Q422" s="56"/>
      <c r="R422" s="57"/>
      <c r="S422" s="54"/>
      <c r="T422" s="58">
        <f t="shared" si="37"/>
        <v>0</v>
      </c>
      <c r="U422" s="59"/>
      <c r="V422" s="60"/>
      <c r="W422" s="60"/>
      <c r="X422" s="60"/>
      <c r="Y422" s="46"/>
      <c r="Z422" s="46"/>
      <c r="AA422" s="61"/>
      <c r="AB422" s="45"/>
      <c r="AC422" s="45"/>
      <c r="AD422" s="45"/>
      <c r="AE422" s="45"/>
      <c r="AF422" s="62" t="str">
        <f t="shared" si="38"/>
        <v>-</v>
      </c>
      <c r="AG422" s="63"/>
      <c r="AH422" s="64">
        <f>IF(SUMPRODUCT((A$14:A422=A422)*(B$14:B422=B422)*(C$14:C422=C422))&gt;1,0,1)</f>
        <v>0</v>
      </c>
      <c r="AI422" s="65" t="str">
        <f t="shared" si="39"/>
        <v>NO</v>
      </c>
      <c r="AJ422" s="65" t="str">
        <f t="shared" si="40"/>
        <v>NO</v>
      </c>
      <c r="AK422" s="66" t="str">
        <f>IFERROR(VLOOKUP(F422,#REF!,1,FALSE),"NO")</f>
        <v>NO</v>
      </c>
      <c r="AL422" s="65" t="str">
        <f t="shared" si="41"/>
        <v>NO</v>
      </c>
      <c r="AM422" s="65" t="str">
        <f t="shared" si="42"/>
        <v>NO</v>
      </c>
    </row>
    <row r="423" spans="1:39" ht="27" customHeight="1" x14ac:dyDescent="0.25">
      <c r="A423" s="45"/>
      <c r="B423" s="46"/>
      <c r="C423" s="47"/>
      <c r="D423" s="77"/>
      <c r="E423" s="47"/>
      <c r="F423" s="48"/>
      <c r="G423" s="49"/>
      <c r="H423" s="50"/>
      <c r="I423" s="51"/>
      <c r="J423" s="52" t="str">
        <f>IF(ISERROR(VLOOKUP(I423,#REF!,2,FALSE))," ",VLOOKUP(I423,#REF!,2,FALSE))</f>
        <v xml:space="preserve"> </v>
      </c>
      <c r="K423" s="52" t="str">
        <f>IF(ISERROR(VLOOKUP(I423,#REF!,3,FALSE))," ",VLOOKUP(I423,#REF!,3,FALSE))</f>
        <v xml:space="preserve"> </v>
      </c>
      <c r="L423" s="116"/>
      <c r="M423" s="45"/>
      <c r="N423" s="53"/>
      <c r="O423" s="54"/>
      <c r="P423" s="55"/>
      <c r="Q423" s="56"/>
      <c r="R423" s="57"/>
      <c r="S423" s="54"/>
      <c r="T423" s="58">
        <f t="shared" si="37"/>
        <v>0</v>
      </c>
      <c r="U423" s="59"/>
      <c r="V423" s="60"/>
      <c r="W423" s="60"/>
      <c r="X423" s="60"/>
      <c r="Y423" s="46"/>
      <c r="Z423" s="46"/>
      <c r="AA423" s="61"/>
      <c r="AB423" s="45"/>
      <c r="AC423" s="45"/>
      <c r="AD423" s="45"/>
      <c r="AE423" s="45"/>
      <c r="AF423" s="62" t="str">
        <f t="shared" si="38"/>
        <v>-</v>
      </c>
      <c r="AG423" s="63"/>
      <c r="AH423" s="64">
        <f>IF(SUMPRODUCT((A$14:A423=A423)*(B$14:B423=B423)*(C$14:C423=C423))&gt;1,0,1)</f>
        <v>0</v>
      </c>
      <c r="AI423" s="65" t="str">
        <f t="shared" si="39"/>
        <v>NO</v>
      </c>
      <c r="AJ423" s="65" t="str">
        <f t="shared" si="40"/>
        <v>NO</v>
      </c>
      <c r="AK423" s="66" t="str">
        <f>IFERROR(VLOOKUP(F423,#REF!,1,FALSE),"NO")</f>
        <v>NO</v>
      </c>
      <c r="AL423" s="65" t="str">
        <f t="shared" si="41"/>
        <v>NO</v>
      </c>
      <c r="AM423" s="65" t="str">
        <f t="shared" si="42"/>
        <v>NO</v>
      </c>
    </row>
    <row r="424" spans="1:39" ht="27" customHeight="1" x14ac:dyDescent="0.25">
      <c r="A424" s="45"/>
      <c r="B424" s="46"/>
      <c r="C424" s="47"/>
      <c r="D424" s="77"/>
      <c r="E424" s="47"/>
      <c r="F424" s="48"/>
      <c r="G424" s="49"/>
      <c r="H424" s="50"/>
      <c r="I424" s="51"/>
      <c r="J424" s="52" t="str">
        <f>IF(ISERROR(VLOOKUP(I424,#REF!,2,FALSE))," ",VLOOKUP(I424,#REF!,2,FALSE))</f>
        <v xml:space="preserve"> </v>
      </c>
      <c r="K424" s="52" t="str">
        <f>IF(ISERROR(VLOOKUP(I424,#REF!,3,FALSE))," ",VLOOKUP(I424,#REF!,3,FALSE))</f>
        <v xml:space="preserve"> </v>
      </c>
      <c r="L424" s="116"/>
      <c r="M424" s="45"/>
      <c r="N424" s="53"/>
      <c r="O424" s="54"/>
      <c r="P424" s="55"/>
      <c r="Q424" s="56"/>
      <c r="R424" s="57"/>
      <c r="S424" s="54"/>
      <c r="T424" s="58">
        <f t="shared" si="37"/>
        <v>0</v>
      </c>
      <c r="U424" s="59"/>
      <c r="V424" s="60"/>
      <c r="W424" s="60"/>
      <c r="X424" s="60"/>
      <c r="Y424" s="46"/>
      <c r="Z424" s="46"/>
      <c r="AA424" s="61"/>
      <c r="AB424" s="45"/>
      <c r="AC424" s="45"/>
      <c r="AD424" s="45"/>
      <c r="AE424" s="45"/>
      <c r="AF424" s="62" t="str">
        <f t="shared" si="38"/>
        <v>-</v>
      </c>
      <c r="AG424" s="63"/>
      <c r="AH424" s="64">
        <f>IF(SUMPRODUCT((A$14:A424=A424)*(B$14:B424=B424)*(C$14:C424=C424))&gt;1,0,1)</f>
        <v>0</v>
      </c>
      <c r="AI424" s="65" t="str">
        <f t="shared" si="39"/>
        <v>NO</v>
      </c>
      <c r="AJ424" s="65" t="str">
        <f t="shared" si="40"/>
        <v>NO</v>
      </c>
      <c r="AK424" s="66" t="str">
        <f>IFERROR(VLOOKUP(F424,#REF!,1,FALSE),"NO")</f>
        <v>NO</v>
      </c>
      <c r="AL424" s="65" t="str">
        <f t="shared" si="41"/>
        <v>NO</v>
      </c>
      <c r="AM424" s="65" t="str">
        <f t="shared" si="42"/>
        <v>NO</v>
      </c>
    </row>
    <row r="425" spans="1:39" ht="27" customHeight="1" x14ac:dyDescent="0.25">
      <c r="A425" s="45"/>
      <c r="B425" s="46"/>
      <c r="C425" s="47"/>
      <c r="D425" s="77"/>
      <c r="E425" s="47"/>
      <c r="F425" s="48"/>
      <c r="G425" s="49"/>
      <c r="H425" s="50"/>
      <c r="I425" s="51"/>
      <c r="J425" s="52" t="str">
        <f>IF(ISERROR(VLOOKUP(I425,#REF!,2,FALSE))," ",VLOOKUP(I425,#REF!,2,FALSE))</f>
        <v xml:space="preserve"> </v>
      </c>
      <c r="K425" s="52" t="str">
        <f>IF(ISERROR(VLOOKUP(I425,#REF!,3,FALSE))," ",VLOOKUP(I425,#REF!,3,FALSE))</f>
        <v xml:space="preserve"> </v>
      </c>
      <c r="L425" s="116"/>
      <c r="M425" s="45"/>
      <c r="N425" s="53"/>
      <c r="O425" s="54"/>
      <c r="P425" s="55"/>
      <c r="Q425" s="56"/>
      <c r="R425" s="57"/>
      <c r="S425" s="54"/>
      <c r="T425" s="58">
        <f t="shared" si="37"/>
        <v>0</v>
      </c>
      <c r="U425" s="59"/>
      <c r="V425" s="60"/>
      <c r="W425" s="60"/>
      <c r="X425" s="60"/>
      <c r="Y425" s="46"/>
      <c r="Z425" s="46"/>
      <c r="AA425" s="61"/>
      <c r="AB425" s="45"/>
      <c r="AC425" s="45"/>
      <c r="AD425" s="45"/>
      <c r="AE425" s="45"/>
      <c r="AF425" s="62" t="str">
        <f t="shared" si="38"/>
        <v>-</v>
      </c>
      <c r="AG425" s="63"/>
      <c r="AH425" s="64">
        <f>IF(SUMPRODUCT((A$14:A425=A425)*(B$14:B425=B425)*(C$14:C425=C425))&gt;1,0,1)</f>
        <v>0</v>
      </c>
      <c r="AI425" s="65" t="str">
        <f t="shared" si="39"/>
        <v>NO</v>
      </c>
      <c r="AJ425" s="65" t="str">
        <f t="shared" si="40"/>
        <v>NO</v>
      </c>
      <c r="AK425" s="66" t="str">
        <f>IFERROR(VLOOKUP(F425,#REF!,1,FALSE),"NO")</f>
        <v>NO</v>
      </c>
      <c r="AL425" s="65" t="str">
        <f t="shared" si="41"/>
        <v>NO</v>
      </c>
      <c r="AM425" s="65" t="str">
        <f t="shared" si="42"/>
        <v>NO</v>
      </c>
    </row>
    <row r="426" spans="1:39" ht="27" customHeight="1" x14ac:dyDescent="0.25">
      <c r="A426" s="45"/>
      <c r="B426" s="46"/>
      <c r="C426" s="47"/>
      <c r="D426" s="77"/>
      <c r="E426" s="47"/>
      <c r="F426" s="48"/>
      <c r="G426" s="49"/>
      <c r="H426" s="50"/>
      <c r="I426" s="51"/>
      <c r="J426" s="52" t="str">
        <f>IF(ISERROR(VLOOKUP(I426,#REF!,2,FALSE))," ",VLOOKUP(I426,#REF!,2,FALSE))</f>
        <v xml:space="preserve"> </v>
      </c>
      <c r="K426" s="52" t="str">
        <f>IF(ISERROR(VLOOKUP(I426,#REF!,3,FALSE))," ",VLOOKUP(I426,#REF!,3,FALSE))</f>
        <v xml:space="preserve"> </v>
      </c>
      <c r="L426" s="116"/>
      <c r="M426" s="45"/>
      <c r="N426" s="53"/>
      <c r="O426" s="54"/>
      <c r="P426" s="55"/>
      <c r="Q426" s="56"/>
      <c r="R426" s="57"/>
      <c r="S426" s="54"/>
      <c r="T426" s="58">
        <f t="shared" si="37"/>
        <v>0</v>
      </c>
      <c r="U426" s="59"/>
      <c r="V426" s="60"/>
      <c r="W426" s="60"/>
      <c r="X426" s="60"/>
      <c r="Y426" s="46"/>
      <c r="Z426" s="46"/>
      <c r="AA426" s="61"/>
      <c r="AB426" s="45"/>
      <c r="AC426" s="45"/>
      <c r="AD426" s="45"/>
      <c r="AE426" s="45"/>
      <c r="AF426" s="62" t="str">
        <f t="shared" si="38"/>
        <v>-</v>
      </c>
      <c r="AG426" s="63"/>
      <c r="AH426" s="64">
        <f>IF(SUMPRODUCT((A$14:A426=A426)*(B$14:B426=B426)*(C$14:C426=C426))&gt;1,0,1)</f>
        <v>0</v>
      </c>
      <c r="AI426" s="65" t="str">
        <f t="shared" si="39"/>
        <v>NO</v>
      </c>
      <c r="AJ426" s="65" t="str">
        <f t="shared" si="40"/>
        <v>NO</v>
      </c>
      <c r="AK426" s="66" t="str">
        <f>IFERROR(VLOOKUP(F426,#REF!,1,FALSE),"NO")</f>
        <v>NO</v>
      </c>
      <c r="AL426" s="65" t="str">
        <f t="shared" si="41"/>
        <v>NO</v>
      </c>
      <c r="AM426" s="65" t="str">
        <f t="shared" si="42"/>
        <v>NO</v>
      </c>
    </row>
    <row r="427" spans="1:39" ht="27" customHeight="1" x14ac:dyDescent="0.25">
      <c r="A427" s="45"/>
      <c r="B427" s="46"/>
      <c r="C427" s="47"/>
      <c r="D427" s="77"/>
      <c r="E427" s="47"/>
      <c r="F427" s="48"/>
      <c r="G427" s="49"/>
      <c r="H427" s="50"/>
      <c r="I427" s="51"/>
      <c r="J427" s="52" t="str">
        <f>IF(ISERROR(VLOOKUP(I427,#REF!,2,FALSE))," ",VLOOKUP(I427,#REF!,2,FALSE))</f>
        <v xml:space="preserve"> </v>
      </c>
      <c r="K427" s="52" t="str">
        <f>IF(ISERROR(VLOOKUP(I427,#REF!,3,FALSE))," ",VLOOKUP(I427,#REF!,3,FALSE))</f>
        <v xml:space="preserve"> </v>
      </c>
      <c r="L427" s="116"/>
      <c r="M427" s="45"/>
      <c r="N427" s="53"/>
      <c r="O427" s="54"/>
      <c r="P427" s="55"/>
      <c r="Q427" s="56"/>
      <c r="R427" s="57"/>
      <c r="S427" s="54"/>
      <c r="T427" s="58">
        <f t="shared" si="37"/>
        <v>0</v>
      </c>
      <c r="U427" s="59"/>
      <c r="V427" s="60"/>
      <c r="W427" s="60"/>
      <c r="X427" s="60"/>
      <c r="Y427" s="46"/>
      <c r="Z427" s="46"/>
      <c r="AA427" s="61"/>
      <c r="AB427" s="45"/>
      <c r="AC427" s="45"/>
      <c r="AD427" s="45"/>
      <c r="AE427" s="45"/>
      <c r="AF427" s="62" t="str">
        <f t="shared" si="38"/>
        <v>-</v>
      </c>
      <c r="AG427" s="63"/>
      <c r="AH427" s="64">
        <f>IF(SUMPRODUCT((A$14:A427=A427)*(B$14:B427=B427)*(C$14:C427=C427))&gt;1,0,1)</f>
        <v>0</v>
      </c>
      <c r="AI427" s="65" t="str">
        <f t="shared" si="39"/>
        <v>NO</v>
      </c>
      <c r="AJ427" s="65" t="str">
        <f t="shared" si="40"/>
        <v>NO</v>
      </c>
      <c r="AK427" s="66" t="str">
        <f>IFERROR(VLOOKUP(F427,#REF!,1,FALSE),"NO")</f>
        <v>NO</v>
      </c>
      <c r="AL427" s="65" t="str">
        <f t="shared" si="41"/>
        <v>NO</v>
      </c>
      <c r="AM427" s="65" t="str">
        <f t="shared" si="42"/>
        <v>NO</v>
      </c>
    </row>
    <row r="428" spans="1:39" ht="27" customHeight="1" x14ac:dyDescent="0.25">
      <c r="A428" s="45"/>
      <c r="B428" s="46"/>
      <c r="C428" s="47"/>
      <c r="D428" s="77"/>
      <c r="E428" s="47"/>
      <c r="F428" s="48"/>
      <c r="G428" s="49"/>
      <c r="H428" s="50"/>
      <c r="I428" s="51"/>
      <c r="J428" s="52" t="str">
        <f>IF(ISERROR(VLOOKUP(I428,#REF!,2,FALSE))," ",VLOOKUP(I428,#REF!,2,FALSE))</f>
        <v xml:space="preserve"> </v>
      </c>
      <c r="K428" s="52" t="str">
        <f>IF(ISERROR(VLOOKUP(I428,#REF!,3,FALSE))," ",VLOOKUP(I428,#REF!,3,FALSE))</f>
        <v xml:space="preserve"> </v>
      </c>
      <c r="L428" s="116"/>
      <c r="M428" s="45"/>
      <c r="N428" s="53"/>
      <c r="O428" s="54"/>
      <c r="P428" s="55"/>
      <c r="Q428" s="56"/>
      <c r="R428" s="57"/>
      <c r="S428" s="54"/>
      <c r="T428" s="58">
        <f t="shared" si="37"/>
        <v>0</v>
      </c>
      <c r="U428" s="59"/>
      <c r="V428" s="60"/>
      <c r="W428" s="60"/>
      <c r="X428" s="60"/>
      <c r="Y428" s="46"/>
      <c r="Z428" s="46"/>
      <c r="AA428" s="61"/>
      <c r="AB428" s="45"/>
      <c r="AC428" s="45"/>
      <c r="AD428" s="45"/>
      <c r="AE428" s="45"/>
      <c r="AF428" s="62" t="str">
        <f t="shared" si="38"/>
        <v>-</v>
      </c>
      <c r="AG428" s="63"/>
      <c r="AH428" s="64">
        <f>IF(SUMPRODUCT((A$14:A428=A428)*(B$14:B428=B428)*(C$14:C428=C428))&gt;1,0,1)</f>
        <v>0</v>
      </c>
      <c r="AI428" s="65" t="str">
        <f t="shared" si="39"/>
        <v>NO</v>
      </c>
      <c r="AJ428" s="65" t="str">
        <f t="shared" si="40"/>
        <v>NO</v>
      </c>
      <c r="AK428" s="66" t="str">
        <f>IFERROR(VLOOKUP(F428,#REF!,1,FALSE),"NO")</f>
        <v>NO</v>
      </c>
      <c r="AL428" s="65" t="str">
        <f t="shared" si="41"/>
        <v>NO</v>
      </c>
      <c r="AM428" s="65" t="str">
        <f t="shared" si="42"/>
        <v>NO</v>
      </c>
    </row>
    <row r="429" spans="1:39" ht="27" customHeight="1" x14ac:dyDescent="0.25">
      <c r="A429" s="45"/>
      <c r="B429" s="46"/>
      <c r="C429" s="47"/>
      <c r="D429" s="77"/>
      <c r="E429" s="47"/>
      <c r="F429" s="48"/>
      <c r="G429" s="49"/>
      <c r="H429" s="50"/>
      <c r="I429" s="51"/>
      <c r="J429" s="52" t="str">
        <f>IF(ISERROR(VLOOKUP(I429,#REF!,2,FALSE))," ",VLOOKUP(I429,#REF!,2,FALSE))</f>
        <v xml:space="preserve"> </v>
      </c>
      <c r="K429" s="52" t="str">
        <f>IF(ISERROR(VLOOKUP(I429,#REF!,3,FALSE))," ",VLOOKUP(I429,#REF!,3,FALSE))</f>
        <v xml:space="preserve"> </v>
      </c>
      <c r="L429" s="116"/>
      <c r="M429" s="45"/>
      <c r="N429" s="53"/>
      <c r="O429" s="54"/>
      <c r="P429" s="55"/>
      <c r="Q429" s="56"/>
      <c r="R429" s="57"/>
      <c r="S429" s="54"/>
      <c r="T429" s="58">
        <f t="shared" si="37"/>
        <v>0</v>
      </c>
      <c r="U429" s="59"/>
      <c r="V429" s="60"/>
      <c r="W429" s="60"/>
      <c r="X429" s="60"/>
      <c r="Y429" s="46"/>
      <c r="Z429" s="46"/>
      <c r="AA429" s="61"/>
      <c r="AB429" s="45"/>
      <c r="AC429" s="45"/>
      <c r="AD429" s="45"/>
      <c r="AE429" s="45"/>
      <c r="AF429" s="62" t="str">
        <f t="shared" si="38"/>
        <v>-</v>
      </c>
      <c r="AG429" s="63"/>
      <c r="AH429" s="64">
        <f>IF(SUMPRODUCT((A$14:A429=A429)*(B$14:B429=B429)*(C$14:C429=C429))&gt;1,0,1)</f>
        <v>0</v>
      </c>
      <c r="AI429" s="65" t="str">
        <f t="shared" si="39"/>
        <v>NO</v>
      </c>
      <c r="AJ429" s="65" t="str">
        <f t="shared" si="40"/>
        <v>NO</v>
      </c>
      <c r="AK429" s="66" t="str">
        <f>IFERROR(VLOOKUP(F429,#REF!,1,FALSE),"NO")</f>
        <v>NO</v>
      </c>
      <c r="AL429" s="65" t="str">
        <f t="shared" si="41"/>
        <v>NO</v>
      </c>
      <c r="AM429" s="65" t="str">
        <f t="shared" si="42"/>
        <v>NO</v>
      </c>
    </row>
    <row r="430" spans="1:39" ht="27" customHeight="1" x14ac:dyDescent="0.25">
      <c r="A430" s="45"/>
      <c r="B430" s="46"/>
      <c r="C430" s="47"/>
      <c r="D430" s="77"/>
      <c r="E430" s="47"/>
      <c r="F430" s="48"/>
      <c r="G430" s="49"/>
      <c r="H430" s="50"/>
      <c r="I430" s="51"/>
      <c r="J430" s="52" t="str">
        <f>IF(ISERROR(VLOOKUP(I430,#REF!,2,FALSE))," ",VLOOKUP(I430,#REF!,2,FALSE))</f>
        <v xml:space="preserve"> </v>
      </c>
      <c r="K430" s="52" t="str">
        <f>IF(ISERROR(VLOOKUP(I430,#REF!,3,FALSE))," ",VLOOKUP(I430,#REF!,3,FALSE))</f>
        <v xml:space="preserve"> </v>
      </c>
      <c r="L430" s="116"/>
      <c r="M430" s="45"/>
      <c r="N430" s="53"/>
      <c r="O430" s="54"/>
      <c r="P430" s="55"/>
      <c r="Q430" s="56"/>
      <c r="R430" s="57"/>
      <c r="S430" s="54"/>
      <c r="T430" s="58">
        <f t="shared" si="37"/>
        <v>0</v>
      </c>
      <c r="U430" s="59"/>
      <c r="V430" s="60"/>
      <c r="W430" s="60"/>
      <c r="X430" s="60"/>
      <c r="Y430" s="46"/>
      <c r="Z430" s="46"/>
      <c r="AA430" s="61"/>
      <c r="AB430" s="45"/>
      <c r="AC430" s="45"/>
      <c r="AD430" s="45"/>
      <c r="AE430" s="45"/>
      <c r="AF430" s="62" t="str">
        <f t="shared" si="38"/>
        <v>-</v>
      </c>
      <c r="AG430" s="63"/>
      <c r="AH430" s="64">
        <f>IF(SUMPRODUCT((A$14:A430=A430)*(B$14:B430=B430)*(C$14:C430=C430))&gt;1,0,1)</f>
        <v>0</v>
      </c>
      <c r="AI430" s="65" t="str">
        <f t="shared" si="39"/>
        <v>NO</v>
      </c>
      <c r="AJ430" s="65" t="str">
        <f t="shared" si="40"/>
        <v>NO</v>
      </c>
      <c r="AK430" s="66" t="str">
        <f>IFERROR(VLOOKUP(F430,#REF!,1,FALSE),"NO")</f>
        <v>NO</v>
      </c>
      <c r="AL430" s="65" t="str">
        <f t="shared" si="41"/>
        <v>NO</v>
      </c>
      <c r="AM430" s="65" t="str">
        <f t="shared" si="42"/>
        <v>NO</v>
      </c>
    </row>
    <row r="431" spans="1:39" ht="27" customHeight="1" x14ac:dyDescent="0.25">
      <c r="A431" s="45"/>
      <c r="B431" s="46"/>
      <c r="C431" s="47"/>
      <c r="D431" s="77"/>
      <c r="E431" s="47"/>
      <c r="F431" s="48"/>
      <c r="G431" s="49"/>
      <c r="H431" s="50"/>
      <c r="I431" s="51"/>
      <c r="J431" s="52" t="str">
        <f>IF(ISERROR(VLOOKUP(I431,#REF!,2,FALSE))," ",VLOOKUP(I431,#REF!,2,FALSE))</f>
        <v xml:space="preserve"> </v>
      </c>
      <c r="K431" s="52" t="str">
        <f>IF(ISERROR(VLOOKUP(I431,#REF!,3,FALSE))," ",VLOOKUP(I431,#REF!,3,FALSE))</f>
        <v xml:space="preserve"> </v>
      </c>
      <c r="L431" s="116"/>
      <c r="M431" s="45"/>
      <c r="N431" s="53"/>
      <c r="O431" s="54"/>
      <c r="P431" s="55"/>
      <c r="Q431" s="56"/>
      <c r="R431" s="57"/>
      <c r="S431" s="54"/>
      <c r="T431" s="58">
        <f t="shared" si="37"/>
        <v>0</v>
      </c>
      <c r="U431" s="59"/>
      <c r="V431" s="60"/>
      <c r="W431" s="60"/>
      <c r="X431" s="60"/>
      <c r="Y431" s="46"/>
      <c r="Z431" s="46"/>
      <c r="AA431" s="61"/>
      <c r="AB431" s="45"/>
      <c r="AC431" s="45"/>
      <c r="AD431" s="45"/>
      <c r="AE431" s="45"/>
      <c r="AF431" s="62" t="str">
        <f t="shared" si="38"/>
        <v>-</v>
      </c>
      <c r="AG431" s="63"/>
      <c r="AH431" s="64">
        <f>IF(SUMPRODUCT((A$14:A431=A431)*(B$14:B431=B431)*(C$14:C431=C431))&gt;1,0,1)</f>
        <v>0</v>
      </c>
      <c r="AI431" s="65" t="str">
        <f t="shared" si="39"/>
        <v>NO</v>
      </c>
      <c r="AJ431" s="65" t="str">
        <f t="shared" si="40"/>
        <v>NO</v>
      </c>
      <c r="AK431" s="66" t="str">
        <f>IFERROR(VLOOKUP(F431,#REF!,1,FALSE),"NO")</f>
        <v>NO</v>
      </c>
      <c r="AL431" s="65" t="str">
        <f t="shared" si="41"/>
        <v>NO</v>
      </c>
      <c r="AM431" s="65" t="str">
        <f t="shared" si="42"/>
        <v>NO</v>
      </c>
    </row>
    <row r="432" spans="1:39" ht="27" customHeight="1" x14ac:dyDescent="0.25">
      <c r="A432" s="45"/>
      <c r="B432" s="46"/>
      <c r="C432" s="47"/>
      <c r="D432" s="77"/>
      <c r="E432" s="47"/>
      <c r="F432" s="48"/>
      <c r="G432" s="49"/>
      <c r="H432" s="50"/>
      <c r="I432" s="51"/>
      <c r="J432" s="52" t="str">
        <f>IF(ISERROR(VLOOKUP(I432,#REF!,2,FALSE))," ",VLOOKUP(I432,#REF!,2,FALSE))</f>
        <v xml:space="preserve"> </v>
      </c>
      <c r="K432" s="52" t="str">
        <f>IF(ISERROR(VLOOKUP(I432,#REF!,3,FALSE))," ",VLOOKUP(I432,#REF!,3,FALSE))</f>
        <v xml:space="preserve"> </v>
      </c>
      <c r="L432" s="116"/>
      <c r="M432" s="45"/>
      <c r="N432" s="53"/>
      <c r="O432" s="54"/>
      <c r="P432" s="55"/>
      <c r="Q432" s="56"/>
      <c r="R432" s="57"/>
      <c r="S432" s="54"/>
      <c r="T432" s="58">
        <f t="shared" si="37"/>
        <v>0</v>
      </c>
      <c r="U432" s="59"/>
      <c r="V432" s="60"/>
      <c r="W432" s="60"/>
      <c r="X432" s="60"/>
      <c r="Y432" s="46"/>
      <c r="Z432" s="46"/>
      <c r="AA432" s="61"/>
      <c r="AB432" s="45"/>
      <c r="AC432" s="45"/>
      <c r="AD432" s="45"/>
      <c r="AE432" s="45"/>
      <c r="AF432" s="62" t="str">
        <f t="shared" si="38"/>
        <v>-</v>
      </c>
      <c r="AG432" s="63"/>
      <c r="AH432" s="64">
        <f>IF(SUMPRODUCT((A$14:A432=A432)*(B$14:B432=B432)*(C$14:C432=C432))&gt;1,0,1)</f>
        <v>0</v>
      </c>
      <c r="AI432" s="65" t="str">
        <f t="shared" si="39"/>
        <v>NO</v>
      </c>
      <c r="AJ432" s="65" t="str">
        <f t="shared" si="40"/>
        <v>NO</v>
      </c>
      <c r="AK432" s="66" t="str">
        <f>IFERROR(VLOOKUP(F432,#REF!,1,FALSE),"NO")</f>
        <v>NO</v>
      </c>
      <c r="AL432" s="65" t="str">
        <f t="shared" si="41"/>
        <v>NO</v>
      </c>
      <c r="AM432" s="65" t="str">
        <f t="shared" si="42"/>
        <v>NO</v>
      </c>
    </row>
    <row r="433" spans="1:39" ht="27" customHeight="1" x14ac:dyDescent="0.25">
      <c r="A433" s="45"/>
      <c r="B433" s="46"/>
      <c r="C433" s="47"/>
      <c r="D433" s="77"/>
      <c r="E433" s="47"/>
      <c r="F433" s="48"/>
      <c r="G433" s="49"/>
      <c r="H433" s="50"/>
      <c r="I433" s="51"/>
      <c r="J433" s="52" t="str">
        <f>IF(ISERROR(VLOOKUP(I433,#REF!,2,FALSE))," ",VLOOKUP(I433,#REF!,2,FALSE))</f>
        <v xml:space="preserve"> </v>
      </c>
      <c r="K433" s="52" t="str">
        <f>IF(ISERROR(VLOOKUP(I433,#REF!,3,FALSE))," ",VLOOKUP(I433,#REF!,3,FALSE))</f>
        <v xml:space="preserve"> </v>
      </c>
      <c r="L433" s="116"/>
      <c r="M433" s="45"/>
      <c r="N433" s="53"/>
      <c r="O433" s="54"/>
      <c r="P433" s="55"/>
      <c r="Q433" s="56"/>
      <c r="R433" s="57"/>
      <c r="S433" s="54"/>
      <c r="T433" s="58">
        <f t="shared" si="37"/>
        <v>0</v>
      </c>
      <c r="U433" s="59"/>
      <c r="V433" s="60"/>
      <c r="W433" s="60"/>
      <c r="X433" s="60"/>
      <c r="Y433" s="46"/>
      <c r="Z433" s="46"/>
      <c r="AA433" s="61"/>
      <c r="AB433" s="45"/>
      <c r="AC433" s="45"/>
      <c r="AD433" s="45"/>
      <c r="AE433" s="45"/>
      <c r="AF433" s="62" t="str">
        <f t="shared" si="38"/>
        <v>-</v>
      </c>
      <c r="AG433" s="63"/>
      <c r="AH433" s="64">
        <f>IF(SUMPRODUCT((A$14:A433=A433)*(B$14:B433=B433)*(C$14:C433=C433))&gt;1,0,1)</f>
        <v>0</v>
      </c>
      <c r="AI433" s="65" t="str">
        <f t="shared" si="39"/>
        <v>NO</v>
      </c>
      <c r="AJ433" s="65" t="str">
        <f t="shared" si="40"/>
        <v>NO</v>
      </c>
      <c r="AK433" s="66" t="str">
        <f>IFERROR(VLOOKUP(F433,#REF!,1,FALSE),"NO")</f>
        <v>NO</v>
      </c>
      <c r="AL433" s="65" t="str">
        <f t="shared" si="41"/>
        <v>NO</v>
      </c>
      <c r="AM433" s="65" t="str">
        <f t="shared" si="42"/>
        <v>NO</v>
      </c>
    </row>
    <row r="434" spans="1:39" ht="27" customHeight="1" x14ac:dyDescent="0.25">
      <c r="A434" s="45"/>
      <c r="B434" s="46"/>
      <c r="C434" s="47"/>
      <c r="D434" s="77"/>
      <c r="E434" s="47"/>
      <c r="F434" s="48"/>
      <c r="G434" s="49"/>
      <c r="H434" s="50"/>
      <c r="I434" s="51"/>
      <c r="J434" s="52" t="str">
        <f>IF(ISERROR(VLOOKUP(I434,#REF!,2,FALSE))," ",VLOOKUP(I434,#REF!,2,FALSE))</f>
        <v xml:space="preserve"> </v>
      </c>
      <c r="K434" s="52" t="str">
        <f>IF(ISERROR(VLOOKUP(I434,#REF!,3,FALSE))," ",VLOOKUP(I434,#REF!,3,FALSE))</f>
        <v xml:space="preserve"> </v>
      </c>
      <c r="L434" s="116"/>
      <c r="M434" s="45"/>
      <c r="N434" s="53"/>
      <c r="O434" s="54"/>
      <c r="P434" s="55"/>
      <c r="Q434" s="56"/>
      <c r="R434" s="57"/>
      <c r="S434" s="54"/>
      <c r="T434" s="58">
        <f t="shared" si="37"/>
        <v>0</v>
      </c>
      <c r="U434" s="59"/>
      <c r="V434" s="60"/>
      <c r="W434" s="60"/>
      <c r="X434" s="60"/>
      <c r="Y434" s="46"/>
      <c r="Z434" s="46"/>
      <c r="AA434" s="61"/>
      <c r="AB434" s="45"/>
      <c r="AC434" s="45"/>
      <c r="AD434" s="45"/>
      <c r="AE434" s="45"/>
      <c r="AF434" s="62" t="str">
        <f t="shared" si="38"/>
        <v>-</v>
      </c>
      <c r="AG434" s="63"/>
      <c r="AH434" s="64">
        <f>IF(SUMPRODUCT((A$14:A434=A434)*(B$14:B434=B434)*(C$14:C434=C434))&gt;1,0,1)</f>
        <v>0</v>
      </c>
      <c r="AI434" s="65" t="str">
        <f t="shared" si="39"/>
        <v>NO</v>
      </c>
      <c r="AJ434" s="65" t="str">
        <f t="shared" si="40"/>
        <v>NO</v>
      </c>
      <c r="AK434" s="66" t="str">
        <f>IFERROR(VLOOKUP(F434,#REF!,1,FALSE),"NO")</f>
        <v>NO</v>
      </c>
      <c r="AL434" s="65" t="str">
        <f t="shared" si="41"/>
        <v>NO</v>
      </c>
      <c r="AM434" s="65" t="str">
        <f t="shared" si="42"/>
        <v>NO</v>
      </c>
    </row>
    <row r="435" spans="1:39" ht="27" customHeight="1" x14ac:dyDescent="0.25">
      <c r="A435" s="45"/>
      <c r="B435" s="46"/>
      <c r="C435" s="47"/>
      <c r="D435" s="77"/>
      <c r="E435" s="47"/>
      <c r="F435" s="48"/>
      <c r="G435" s="49"/>
      <c r="H435" s="50"/>
      <c r="I435" s="51"/>
      <c r="J435" s="52" t="str">
        <f>IF(ISERROR(VLOOKUP(I435,#REF!,2,FALSE))," ",VLOOKUP(I435,#REF!,2,FALSE))</f>
        <v xml:space="preserve"> </v>
      </c>
      <c r="K435" s="52" t="str">
        <f>IF(ISERROR(VLOOKUP(I435,#REF!,3,FALSE))," ",VLOOKUP(I435,#REF!,3,FALSE))</f>
        <v xml:space="preserve"> </v>
      </c>
      <c r="L435" s="116"/>
      <c r="M435" s="45"/>
      <c r="N435" s="53"/>
      <c r="O435" s="54"/>
      <c r="P435" s="55"/>
      <c r="Q435" s="56"/>
      <c r="R435" s="57"/>
      <c r="S435" s="54"/>
      <c r="T435" s="58">
        <f t="shared" si="37"/>
        <v>0</v>
      </c>
      <c r="U435" s="59"/>
      <c r="V435" s="60"/>
      <c r="W435" s="60"/>
      <c r="X435" s="60"/>
      <c r="Y435" s="46"/>
      <c r="Z435" s="46"/>
      <c r="AA435" s="61"/>
      <c r="AB435" s="45"/>
      <c r="AC435" s="45"/>
      <c r="AD435" s="45"/>
      <c r="AE435" s="45"/>
      <c r="AF435" s="62" t="str">
        <f t="shared" si="38"/>
        <v>-</v>
      </c>
      <c r="AG435" s="63"/>
      <c r="AH435" s="64">
        <f>IF(SUMPRODUCT((A$14:A435=A435)*(B$14:B435=B435)*(C$14:C435=C435))&gt;1,0,1)</f>
        <v>0</v>
      </c>
      <c r="AI435" s="65" t="str">
        <f t="shared" si="39"/>
        <v>NO</v>
      </c>
      <c r="AJ435" s="65" t="str">
        <f t="shared" si="40"/>
        <v>NO</v>
      </c>
      <c r="AK435" s="66" t="str">
        <f>IFERROR(VLOOKUP(F435,#REF!,1,FALSE),"NO")</f>
        <v>NO</v>
      </c>
      <c r="AL435" s="65" t="str">
        <f t="shared" si="41"/>
        <v>NO</v>
      </c>
      <c r="AM435" s="65" t="str">
        <f t="shared" si="42"/>
        <v>NO</v>
      </c>
    </row>
    <row r="436" spans="1:39" ht="27" customHeight="1" x14ac:dyDescent="0.25">
      <c r="A436" s="45"/>
      <c r="B436" s="46"/>
      <c r="C436" s="47"/>
      <c r="D436" s="77"/>
      <c r="E436" s="47"/>
      <c r="F436" s="48"/>
      <c r="G436" s="49"/>
      <c r="H436" s="50"/>
      <c r="I436" s="51"/>
      <c r="J436" s="52" t="str">
        <f>IF(ISERROR(VLOOKUP(I436,#REF!,2,FALSE))," ",VLOOKUP(I436,#REF!,2,FALSE))</f>
        <v xml:space="preserve"> </v>
      </c>
      <c r="K436" s="52" t="str">
        <f>IF(ISERROR(VLOOKUP(I436,#REF!,3,FALSE))," ",VLOOKUP(I436,#REF!,3,FALSE))</f>
        <v xml:space="preserve"> </v>
      </c>
      <c r="L436" s="116"/>
      <c r="M436" s="45"/>
      <c r="N436" s="53"/>
      <c r="O436" s="54"/>
      <c r="P436" s="55"/>
      <c r="Q436" s="56"/>
      <c r="R436" s="57"/>
      <c r="S436" s="54"/>
      <c r="T436" s="58">
        <f t="shared" si="37"/>
        <v>0</v>
      </c>
      <c r="U436" s="59"/>
      <c r="V436" s="60"/>
      <c r="W436" s="60"/>
      <c r="X436" s="60"/>
      <c r="Y436" s="46"/>
      <c r="Z436" s="46"/>
      <c r="AA436" s="61"/>
      <c r="AB436" s="45"/>
      <c r="AC436" s="45"/>
      <c r="AD436" s="45"/>
      <c r="AE436" s="45"/>
      <c r="AF436" s="62" t="str">
        <f t="shared" si="38"/>
        <v>-</v>
      </c>
      <c r="AG436" s="63"/>
      <c r="AH436" s="64">
        <f>IF(SUMPRODUCT((A$14:A436=A436)*(B$14:B436=B436)*(C$14:C436=C436))&gt;1,0,1)</f>
        <v>0</v>
      </c>
      <c r="AI436" s="65" t="str">
        <f t="shared" si="39"/>
        <v>NO</v>
      </c>
      <c r="AJ436" s="65" t="str">
        <f t="shared" si="40"/>
        <v>NO</v>
      </c>
      <c r="AK436" s="66" t="str">
        <f>IFERROR(VLOOKUP(F436,#REF!,1,FALSE),"NO")</f>
        <v>NO</v>
      </c>
      <c r="AL436" s="65" t="str">
        <f t="shared" si="41"/>
        <v>NO</v>
      </c>
      <c r="AM436" s="65" t="str">
        <f t="shared" si="42"/>
        <v>NO</v>
      </c>
    </row>
    <row r="437" spans="1:39" ht="27" customHeight="1" x14ac:dyDescent="0.25">
      <c r="A437" s="45"/>
      <c r="B437" s="46"/>
      <c r="C437" s="47"/>
      <c r="D437" s="77"/>
      <c r="E437" s="47"/>
      <c r="F437" s="48"/>
      <c r="G437" s="49"/>
      <c r="H437" s="50"/>
      <c r="I437" s="51"/>
      <c r="J437" s="52" t="str">
        <f>IF(ISERROR(VLOOKUP(I437,#REF!,2,FALSE))," ",VLOOKUP(I437,#REF!,2,FALSE))</f>
        <v xml:space="preserve"> </v>
      </c>
      <c r="K437" s="52" t="str">
        <f>IF(ISERROR(VLOOKUP(I437,#REF!,3,FALSE))," ",VLOOKUP(I437,#REF!,3,FALSE))</f>
        <v xml:space="preserve"> </v>
      </c>
      <c r="L437" s="116"/>
      <c r="M437" s="45"/>
      <c r="N437" s="53"/>
      <c r="O437" s="54"/>
      <c r="P437" s="55"/>
      <c r="Q437" s="56"/>
      <c r="R437" s="57"/>
      <c r="S437" s="54"/>
      <c r="T437" s="58">
        <f t="shared" si="37"/>
        <v>0</v>
      </c>
      <c r="U437" s="59"/>
      <c r="V437" s="60"/>
      <c r="W437" s="60"/>
      <c r="X437" s="60"/>
      <c r="Y437" s="46"/>
      <c r="Z437" s="46"/>
      <c r="AA437" s="61"/>
      <c r="AB437" s="45"/>
      <c r="AC437" s="45"/>
      <c r="AD437" s="45"/>
      <c r="AE437" s="45"/>
      <c r="AF437" s="62" t="str">
        <f t="shared" si="38"/>
        <v>-</v>
      </c>
      <c r="AG437" s="63"/>
      <c r="AH437" s="64">
        <f>IF(SUMPRODUCT((A$14:A437=A437)*(B$14:B437=B437)*(C$14:C437=C437))&gt;1,0,1)</f>
        <v>0</v>
      </c>
      <c r="AI437" s="65" t="str">
        <f t="shared" si="39"/>
        <v>NO</v>
      </c>
      <c r="AJ437" s="65" t="str">
        <f t="shared" si="40"/>
        <v>NO</v>
      </c>
      <c r="AK437" s="66" t="str">
        <f>IFERROR(VLOOKUP(F437,#REF!,1,FALSE),"NO")</f>
        <v>NO</v>
      </c>
      <c r="AL437" s="65" t="str">
        <f t="shared" si="41"/>
        <v>NO</v>
      </c>
      <c r="AM437" s="65" t="str">
        <f t="shared" si="42"/>
        <v>NO</v>
      </c>
    </row>
    <row r="438" spans="1:39" ht="27" customHeight="1" x14ac:dyDescent="0.25">
      <c r="A438" s="45"/>
      <c r="B438" s="46"/>
      <c r="C438" s="47"/>
      <c r="D438" s="77"/>
      <c r="E438" s="47"/>
      <c r="F438" s="48"/>
      <c r="G438" s="49"/>
      <c r="H438" s="50"/>
      <c r="I438" s="51"/>
      <c r="J438" s="52" t="str">
        <f>IF(ISERROR(VLOOKUP(I438,#REF!,2,FALSE))," ",VLOOKUP(I438,#REF!,2,FALSE))</f>
        <v xml:space="preserve"> </v>
      </c>
      <c r="K438" s="52" t="str">
        <f>IF(ISERROR(VLOOKUP(I438,#REF!,3,FALSE))," ",VLOOKUP(I438,#REF!,3,FALSE))</f>
        <v xml:space="preserve"> </v>
      </c>
      <c r="L438" s="116"/>
      <c r="M438" s="45"/>
      <c r="N438" s="53"/>
      <c r="O438" s="54"/>
      <c r="P438" s="55"/>
      <c r="Q438" s="56"/>
      <c r="R438" s="57"/>
      <c r="S438" s="54"/>
      <c r="T438" s="58">
        <f t="shared" si="37"/>
        <v>0</v>
      </c>
      <c r="U438" s="59"/>
      <c r="V438" s="60"/>
      <c r="W438" s="60"/>
      <c r="X438" s="60"/>
      <c r="Y438" s="46"/>
      <c r="Z438" s="46"/>
      <c r="AA438" s="61"/>
      <c r="AB438" s="45"/>
      <c r="AC438" s="45"/>
      <c r="AD438" s="45"/>
      <c r="AE438" s="45"/>
      <c r="AF438" s="62" t="str">
        <f t="shared" si="38"/>
        <v>-</v>
      </c>
      <c r="AG438" s="63"/>
      <c r="AH438" s="64">
        <f>IF(SUMPRODUCT((A$14:A438=A438)*(B$14:B438=B438)*(C$14:C438=C438))&gt;1,0,1)</f>
        <v>0</v>
      </c>
      <c r="AI438" s="65" t="str">
        <f t="shared" si="39"/>
        <v>NO</v>
      </c>
      <c r="AJ438" s="65" t="str">
        <f t="shared" si="40"/>
        <v>NO</v>
      </c>
      <c r="AK438" s="66" t="str">
        <f>IFERROR(VLOOKUP(F438,#REF!,1,FALSE),"NO")</f>
        <v>NO</v>
      </c>
      <c r="AL438" s="65" t="str">
        <f t="shared" si="41"/>
        <v>NO</v>
      </c>
      <c r="AM438" s="65" t="str">
        <f t="shared" si="42"/>
        <v>NO</v>
      </c>
    </row>
    <row r="439" spans="1:39" ht="27" customHeight="1" x14ac:dyDescent="0.25">
      <c r="A439" s="45"/>
      <c r="B439" s="46"/>
      <c r="C439" s="47"/>
      <c r="D439" s="77"/>
      <c r="E439" s="47"/>
      <c r="F439" s="48"/>
      <c r="G439" s="49"/>
      <c r="H439" s="50"/>
      <c r="I439" s="51"/>
      <c r="J439" s="52" t="str">
        <f>IF(ISERROR(VLOOKUP(I439,#REF!,2,FALSE))," ",VLOOKUP(I439,#REF!,2,FALSE))</f>
        <v xml:space="preserve"> </v>
      </c>
      <c r="K439" s="52" t="str">
        <f>IF(ISERROR(VLOOKUP(I439,#REF!,3,FALSE))," ",VLOOKUP(I439,#REF!,3,FALSE))</f>
        <v xml:space="preserve"> </v>
      </c>
      <c r="L439" s="116"/>
      <c r="M439" s="45"/>
      <c r="N439" s="53"/>
      <c r="O439" s="54"/>
      <c r="P439" s="55"/>
      <c r="Q439" s="56"/>
      <c r="R439" s="57"/>
      <c r="S439" s="54"/>
      <c r="T439" s="58">
        <f t="shared" si="37"/>
        <v>0</v>
      </c>
      <c r="U439" s="59"/>
      <c r="V439" s="60"/>
      <c r="W439" s="60"/>
      <c r="X439" s="60"/>
      <c r="Y439" s="46"/>
      <c r="Z439" s="46"/>
      <c r="AA439" s="61"/>
      <c r="AB439" s="45"/>
      <c r="AC439" s="45"/>
      <c r="AD439" s="45"/>
      <c r="AE439" s="45"/>
      <c r="AF439" s="62" t="str">
        <f t="shared" si="38"/>
        <v>-</v>
      </c>
      <c r="AG439" s="63"/>
      <c r="AH439" s="64">
        <f>IF(SUMPRODUCT((A$14:A439=A439)*(B$14:B439=B439)*(C$14:C439=C439))&gt;1,0,1)</f>
        <v>0</v>
      </c>
      <c r="AI439" s="65" t="str">
        <f t="shared" si="39"/>
        <v>NO</v>
      </c>
      <c r="AJ439" s="65" t="str">
        <f t="shared" si="40"/>
        <v>NO</v>
      </c>
      <c r="AK439" s="66" t="str">
        <f>IFERROR(VLOOKUP(F439,#REF!,1,FALSE),"NO")</f>
        <v>NO</v>
      </c>
      <c r="AL439" s="65" t="str">
        <f t="shared" si="41"/>
        <v>NO</v>
      </c>
      <c r="AM439" s="65" t="str">
        <f t="shared" si="42"/>
        <v>NO</v>
      </c>
    </row>
    <row r="440" spans="1:39" ht="27" customHeight="1" x14ac:dyDescent="0.25">
      <c r="A440" s="45"/>
      <c r="B440" s="46"/>
      <c r="C440" s="47"/>
      <c r="D440" s="77"/>
      <c r="E440" s="47"/>
      <c r="F440" s="48"/>
      <c r="G440" s="49"/>
      <c r="H440" s="50"/>
      <c r="I440" s="51"/>
      <c r="J440" s="52" t="str">
        <f>IF(ISERROR(VLOOKUP(I440,#REF!,2,FALSE))," ",VLOOKUP(I440,#REF!,2,FALSE))</f>
        <v xml:space="preserve"> </v>
      </c>
      <c r="K440" s="52" t="str">
        <f>IF(ISERROR(VLOOKUP(I440,#REF!,3,FALSE))," ",VLOOKUP(I440,#REF!,3,FALSE))</f>
        <v xml:space="preserve"> </v>
      </c>
      <c r="L440" s="116"/>
      <c r="M440" s="45"/>
      <c r="N440" s="53"/>
      <c r="O440" s="54"/>
      <c r="P440" s="55"/>
      <c r="Q440" s="56"/>
      <c r="R440" s="57"/>
      <c r="S440" s="54"/>
      <c r="T440" s="58">
        <f t="shared" si="37"/>
        <v>0</v>
      </c>
      <c r="U440" s="59"/>
      <c r="V440" s="60"/>
      <c r="W440" s="60"/>
      <c r="X440" s="60"/>
      <c r="Y440" s="46"/>
      <c r="Z440" s="46"/>
      <c r="AA440" s="61"/>
      <c r="AB440" s="45"/>
      <c r="AC440" s="45"/>
      <c r="AD440" s="45"/>
      <c r="AE440" s="45"/>
      <c r="AF440" s="62" t="str">
        <f t="shared" si="38"/>
        <v>-</v>
      </c>
      <c r="AG440" s="63"/>
      <c r="AH440" s="64">
        <f>IF(SUMPRODUCT((A$14:A440=A440)*(B$14:B440=B440)*(C$14:C440=C440))&gt;1,0,1)</f>
        <v>0</v>
      </c>
      <c r="AI440" s="65" t="str">
        <f t="shared" si="39"/>
        <v>NO</v>
      </c>
      <c r="AJ440" s="65" t="str">
        <f t="shared" si="40"/>
        <v>NO</v>
      </c>
      <c r="AK440" s="66" t="str">
        <f>IFERROR(VLOOKUP(F440,#REF!,1,FALSE),"NO")</f>
        <v>NO</v>
      </c>
      <c r="AL440" s="65" t="str">
        <f t="shared" si="41"/>
        <v>NO</v>
      </c>
      <c r="AM440" s="65" t="str">
        <f t="shared" si="42"/>
        <v>NO</v>
      </c>
    </row>
    <row r="441" spans="1:39" ht="27" customHeight="1" x14ac:dyDescent="0.25">
      <c r="A441" s="45"/>
      <c r="B441" s="46"/>
      <c r="C441" s="47"/>
      <c r="D441" s="77"/>
      <c r="E441" s="47"/>
      <c r="F441" s="48"/>
      <c r="G441" s="49"/>
      <c r="H441" s="50"/>
      <c r="I441" s="51"/>
      <c r="J441" s="52" t="str">
        <f>IF(ISERROR(VLOOKUP(I441,#REF!,2,FALSE))," ",VLOOKUP(I441,#REF!,2,FALSE))</f>
        <v xml:space="preserve"> </v>
      </c>
      <c r="K441" s="52" t="str">
        <f>IF(ISERROR(VLOOKUP(I441,#REF!,3,FALSE))," ",VLOOKUP(I441,#REF!,3,FALSE))</f>
        <v xml:space="preserve"> </v>
      </c>
      <c r="L441" s="116"/>
      <c r="M441" s="45"/>
      <c r="N441" s="53"/>
      <c r="O441" s="54"/>
      <c r="P441" s="55"/>
      <c r="Q441" s="56"/>
      <c r="R441" s="57"/>
      <c r="S441" s="54"/>
      <c r="T441" s="58">
        <f t="shared" si="37"/>
        <v>0</v>
      </c>
      <c r="U441" s="59"/>
      <c r="V441" s="60"/>
      <c r="W441" s="60"/>
      <c r="X441" s="60"/>
      <c r="Y441" s="46"/>
      <c r="Z441" s="46"/>
      <c r="AA441" s="61"/>
      <c r="AB441" s="45"/>
      <c r="AC441" s="45"/>
      <c r="AD441" s="45"/>
      <c r="AE441" s="45"/>
      <c r="AF441" s="62" t="str">
        <f t="shared" si="38"/>
        <v>-</v>
      </c>
      <c r="AG441" s="63"/>
      <c r="AH441" s="64">
        <f>IF(SUMPRODUCT((A$14:A441=A441)*(B$14:B441=B441)*(C$14:C441=C441))&gt;1,0,1)</f>
        <v>0</v>
      </c>
      <c r="AI441" s="65" t="str">
        <f t="shared" si="39"/>
        <v>NO</v>
      </c>
      <c r="AJ441" s="65" t="str">
        <f t="shared" si="40"/>
        <v>NO</v>
      </c>
      <c r="AK441" s="66" t="str">
        <f>IFERROR(VLOOKUP(F441,#REF!,1,FALSE),"NO")</f>
        <v>NO</v>
      </c>
      <c r="AL441" s="65" t="str">
        <f t="shared" si="41"/>
        <v>NO</v>
      </c>
      <c r="AM441" s="65" t="str">
        <f t="shared" si="42"/>
        <v>NO</v>
      </c>
    </row>
    <row r="442" spans="1:39" ht="27" customHeight="1" x14ac:dyDescent="0.25">
      <c r="A442" s="45"/>
      <c r="B442" s="46"/>
      <c r="C442" s="47"/>
      <c r="D442" s="77"/>
      <c r="E442" s="47"/>
      <c r="F442" s="48"/>
      <c r="G442" s="49"/>
      <c r="H442" s="50"/>
      <c r="I442" s="51"/>
      <c r="J442" s="52" t="str">
        <f>IF(ISERROR(VLOOKUP(I442,#REF!,2,FALSE))," ",VLOOKUP(I442,#REF!,2,FALSE))</f>
        <v xml:space="preserve"> </v>
      </c>
      <c r="K442" s="52" t="str">
        <f>IF(ISERROR(VLOOKUP(I442,#REF!,3,FALSE))," ",VLOOKUP(I442,#REF!,3,FALSE))</f>
        <v xml:space="preserve"> </v>
      </c>
      <c r="L442" s="116"/>
      <c r="M442" s="45"/>
      <c r="N442" s="53"/>
      <c r="O442" s="54"/>
      <c r="P442" s="55"/>
      <c r="Q442" s="56"/>
      <c r="R442" s="57"/>
      <c r="S442" s="54"/>
      <c r="T442" s="58">
        <f t="shared" si="37"/>
        <v>0</v>
      </c>
      <c r="U442" s="59"/>
      <c r="V442" s="60"/>
      <c r="W442" s="60"/>
      <c r="X442" s="60"/>
      <c r="Y442" s="46"/>
      <c r="Z442" s="46"/>
      <c r="AA442" s="61"/>
      <c r="AB442" s="45"/>
      <c r="AC442" s="45"/>
      <c r="AD442" s="45"/>
      <c r="AE442" s="45"/>
      <c r="AF442" s="62" t="str">
        <f t="shared" si="38"/>
        <v>-</v>
      </c>
      <c r="AG442" s="63"/>
      <c r="AH442" s="64">
        <f>IF(SUMPRODUCT((A$14:A442=A442)*(B$14:B442=B442)*(C$14:C442=C442))&gt;1,0,1)</f>
        <v>0</v>
      </c>
      <c r="AI442" s="65" t="str">
        <f t="shared" si="39"/>
        <v>NO</v>
      </c>
      <c r="AJ442" s="65" t="str">
        <f t="shared" si="40"/>
        <v>NO</v>
      </c>
      <c r="AK442" s="66" t="str">
        <f>IFERROR(VLOOKUP(F442,#REF!,1,FALSE),"NO")</f>
        <v>NO</v>
      </c>
      <c r="AL442" s="65" t="str">
        <f t="shared" si="41"/>
        <v>NO</v>
      </c>
      <c r="AM442" s="65" t="str">
        <f t="shared" si="42"/>
        <v>NO</v>
      </c>
    </row>
    <row r="443" spans="1:39" ht="27" customHeight="1" x14ac:dyDescent="0.25">
      <c r="A443" s="45"/>
      <c r="B443" s="46"/>
      <c r="C443" s="47"/>
      <c r="D443" s="77"/>
      <c r="E443" s="47"/>
      <c r="F443" s="48"/>
      <c r="G443" s="49"/>
      <c r="H443" s="50"/>
      <c r="I443" s="51"/>
      <c r="J443" s="52" t="str">
        <f>IF(ISERROR(VLOOKUP(I443,#REF!,2,FALSE))," ",VLOOKUP(I443,#REF!,2,FALSE))</f>
        <v xml:space="preserve"> </v>
      </c>
      <c r="K443" s="52" t="str">
        <f>IF(ISERROR(VLOOKUP(I443,#REF!,3,FALSE))," ",VLOOKUP(I443,#REF!,3,FALSE))</f>
        <v xml:space="preserve"> </v>
      </c>
      <c r="L443" s="116"/>
      <c r="M443" s="45"/>
      <c r="N443" s="53"/>
      <c r="O443" s="54"/>
      <c r="P443" s="55"/>
      <c r="Q443" s="56"/>
      <c r="R443" s="57"/>
      <c r="S443" s="54"/>
      <c r="T443" s="58">
        <f t="shared" si="37"/>
        <v>0</v>
      </c>
      <c r="U443" s="59"/>
      <c r="V443" s="60"/>
      <c r="W443" s="60"/>
      <c r="X443" s="60"/>
      <c r="Y443" s="46"/>
      <c r="Z443" s="46"/>
      <c r="AA443" s="61"/>
      <c r="AB443" s="45"/>
      <c r="AC443" s="45"/>
      <c r="AD443" s="45"/>
      <c r="AE443" s="45"/>
      <c r="AF443" s="62" t="str">
        <f t="shared" si="38"/>
        <v>-</v>
      </c>
      <c r="AG443" s="63"/>
      <c r="AH443" s="64">
        <f>IF(SUMPRODUCT((A$14:A443=A443)*(B$14:B443=B443)*(C$14:C443=C443))&gt;1,0,1)</f>
        <v>0</v>
      </c>
      <c r="AI443" s="65" t="str">
        <f t="shared" si="39"/>
        <v>NO</v>
      </c>
      <c r="AJ443" s="65" t="str">
        <f t="shared" si="40"/>
        <v>NO</v>
      </c>
      <c r="AK443" s="66" t="str">
        <f>IFERROR(VLOOKUP(F443,#REF!,1,FALSE),"NO")</f>
        <v>NO</v>
      </c>
      <c r="AL443" s="65" t="str">
        <f t="shared" si="41"/>
        <v>NO</v>
      </c>
      <c r="AM443" s="65" t="str">
        <f t="shared" si="42"/>
        <v>NO</v>
      </c>
    </row>
    <row r="444" spans="1:39" ht="27" customHeight="1" x14ac:dyDescent="0.25">
      <c r="A444" s="45"/>
      <c r="B444" s="46"/>
      <c r="C444" s="47"/>
      <c r="D444" s="77"/>
      <c r="E444" s="47"/>
      <c r="F444" s="48"/>
      <c r="G444" s="49"/>
      <c r="H444" s="50"/>
      <c r="I444" s="51"/>
      <c r="J444" s="52" t="str">
        <f>IF(ISERROR(VLOOKUP(I444,#REF!,2,FALSE))," ",VLOOKUP(I444,#REF!,2,FALSE))</f>
        <v xml:space="preserve"> </v>
      </c>
      <c r="K444" s="52" t="str">
        <f>IF(ISERROR(VLOOKUP(I444,#REF!,3,FALSE))," ",VLOOKUP(I444,#REF!,3,FALSE))</f>
        <v xml:space="preserve"> </v>
      </c>
      <c r="L444" s="116"/>
      <c r="M444" s="45"/>
      <c r="N444" s="53"/>
      <c r="O444" s="54"/>
      <c r="P444" s="55"/>
      <c r="Q444" s="56"/>
      <c r="R444" s="57"/>
      <c r="S444" s="54"/>
      <c r="T444" s="58">
        <f t="shared" si="37"/>
        <v>0</v>
      </c>
      <c r="U444" s="59"/>
      <c r="V444" s="60"/>
      <c r="W444" s="60"/>
      <c r="X444" s="60"/>
      <c r="Y444" s="46"/>
      <c r="Z444" s="46"/>
      <c r="AA444" s="61"/>
      <c r="AB444" s="45"/>
      <c r="AC444" s="45"/>
      <c r="AD444" s="45"/>
      <c r="AE444" s="45"/>
      <c r="AF444" s="62" t="str">
        <f t="shared" si="38"/>
        <v>-</v>
      </c>
      <c r="AG444" s="63"/>
      <c r="AH444" s="64">
        <f>IF(SUMPRODUCT((A$14:A444=A444)*(B$14:B444=B444)*(C$14:C444=C444))&gt;1,0,1)</f>
        <v>0</v>
      </c>
      <c r="AI444" s="65" t="str">
        <f t="shared" si="39"/>
        <v>NO</v>
      </c>
      <c r="AJ444" s="65" t="str">
        <f t="shared" si="40"/>
        <v>NO</v>
      </c>
      <c r="AK444" s="66" t="str">
        <f>IFERROR(VLOOKUP(F444,#REF!,1,FALSE),"NO")</f>
        <v>NO</v>
      </c>
      <c r="AL444" s="65" t="str">
        <f t="shared" si="41"/>
        <v>NO</v>
      </c>
      <c r="AM444" s="65" t="str">
        <f t="shared" si="42"/>
        <v>NO</v>
      </c>
    </row>
    <row r="445" spans="1:39" ht="27" customHeight="1" x14ac:dyDescent="0.25">
      <c r="A445" s="45"/>
      <c r="B445" s="46"/>
      <c r="C445" s="47"/>
      <c r="D445" s="77"/>
      <c r="E445" s="47"/>
      <c r="F445" s="48"/>
      <c r="G445" s="49"/>
      <c r="H445" s="50"/>
      <c r="I445" s="51"/>
      <c r="J445" s="52" t="str">
        <f>IF(ISERROR(VLOOKUP(I445,#REF!,2,FALSE))," ",VLOOKUP(I445,#REF!,2,FALSE))</f>
        <v xml:space="preserve"> </v>
      </c>
      <c r="K445" s="52" t="str">
        <f>IF(ISERROR(VLOOKUP(I445,#REF!,3,FALSE))," ",VLOOKUP(I445,#REF!,3,FALSE))</f>
        <v xml:space="preserve"> </v>
      </c>
      <c r="L445" s="116"/>
      <c r="M445" s="45"/>
      <c r="N445" s="53"/>
      <c r="O445" s="54"/>
      <c r="P445" s="55"/>
      <c r="Q445" s="56"/>
      <c r="R445" s="57"/>
      <c r="S445" s="54"/>
      <c r="T445" s="58">
        <f t="shared" si="37"/>
        <v>0</v>
      </c>
      <c r="U445" s="59"/>
      <c r="V445" s="60"/>
      <c r="W445" s="60"/>
      <c r="X445" s="60"/>
      <c r="Y445" s="46"/>
      <c r="Z445" s="46"/>
      <c r="AA445" s="61"/>
      <c r="AB445" s="45"/>
      <c r="AC445" s="45"/>
      <c r="AD445" s="45"/>
      <c r="AE445" s="45"/>
      <c r="AF445" s="62" t="str">
        <f t="shared" si="38"/>
        <v>-</v>
      </c>
      <c r="AG445" s="63"/>
      <c r="AH445" s="64">
        <f>IF(SUMPRODUCT((A$14:A445=A445)*(B$14:B445=B445)*(C$14:C445=C445))&gt;1,0,1)</f>
        <v>0</v>
      </c>
      <c r="AI445" s="65" t="str">
        <f t="shared" si="39"/>
        <v>NO</v>
      </c>
      <c r="AJ445" s="65" t="str">
        <f t="shared" si="40"/>
        <v>NO</v>
      </c>
      <c r="AK445" s="66" t="str">
        <f>IFERROR(VLOOKUP(F445,#REF!,1,FALSE),"NO")</f>
        <v>NO</v>
      </c>
      <c r="AL445" s="65" t="str">
        <f t="shared" si="41"/>
        <v>NO</v>
      </c>
      <c r="AM445" s="65" t="str">
        <f t="shared" si="42"/>
        <v>NO</v>
      </c>
    </row>
    <row r="446" spans="1:39" ht="27" customHeight="1" x14ac:dyDescent="0.25">
      <c r="A446" s="45"/>
      <c r="B446" s="46"/>
      <c r="C446" s="47"/>
      <c r="D446" s="77"/>
      <c r="E446" s="47"/>
      <c r="F446" s="48"/>
      <c r="G446" s="49"/>
      <c r="H446" s="50"/>
      <c r="I446" s="51"/>
      <c r="J446" s="52" t="str">
        <f>IF(ISERROR(VLOOKUP(I446,#REF!,2,FALSE))," ",VLOOKUP(I446,#REF!,2,FALSE))</f>
        <v xml:space="preserve"> </v>
      </c>
      <c r="K446" s="52" t="str">
        <f>IF(ISERROR(VLOOKUP(I446,#REF!,3,FALSE))," ",VLOOKUP(I446,#REF!,3,FALSE))</f>
        <v xml:space="preserve"> </v>
      </c>
      <c r="L446" s="116"/>
      <c r="M446" s="45"/>
      <c r="N446" s="53"/>
      <c r="O446" s="54"/>
      <c r="P446" s="55"/>
      <c r="Q446" s="56"/>
      <c r="R446" s="57"/>
      <c r="S446" s="54"/>
      <c r="T446" s="58">
        <f t="shared" si="37"/>
        <v>0</v>
      </c>
      <c r="U446" s="59"/>
      <c r="V446" s="60"/>
      <c r="W446" s="60"/>
      <c r="X446" s="60"/>
      <c r="Y446" s="46"/>
      <c r="Z446" s="46"/>
      <c r="AA446" s="61"/>
      <c r="AB446" s="45"/>
      <c r="AC446" s="45"/>
      <c r="AD446" s="45"/>
      <c r="AE446" s="45"/>
      <c r="AF446" s="62" t="str">
        <f t="shared" si="38"/>
        <v>-</v>
      </c>
      <c r="AG446" s="63"/>
      <c r="AH446" s="64">
        <f>IF(SUMPRODUCT((A$14:A446=A446)*(B$14:B446=B446)*(C$14:C446=C446))&gt;1,0,1)</f>
        <v>0</v>
      </c>
      <c r="AI446" s="65" t="str">
        <f t="shared" si="39"/>
        <v>NO</v>
      </c>
      <c r="AJ446" s="65" t="str">
        <f t="shared" si="40"/>
        <v>NO</v>
      </c>
      <c r="AK446" s="66" t="str">
        <f>IFERROR(VLOOKUP(F446,#REF!,1,FALSE),"NO")</f>
        <v>NO</v>
      </c>
      <c r="AL446" s="65" t="str">
        <f t="shared" si="41"/>
        <v>NO</v>
      </c>
      <c r="AM446" s="65" t="str">
        <f t="shared" si="42"/>
        <v>NO</v>
      </c>
    </row>
    <row r="447" spans="1:39" ht="27" customHeight="1" x14ac:dyDescent="0.25">
      <c r="A447" s="45"/>
      <c r="B447" s="46"/>
      <c r="C447" s="47"/>
      <c r="D447" s="77"/>
      <c r="E447" s="47"/>
      <c r="F447" s="48"/>
      <c r="G447" s="49"/>
      <c r="H447" s="50"/>
      <c r="I447" s="51"/>
      <c r="J447" s="52" t="str">
        <f>IF(ISERROR(VLOOKUP(I447,#REF!,2,FALSE))," ",VLOOKUP(I447,#REF!,2,FALSE))</f>
        <v xml:space="preserve"> </v>
      </c>
      <c r="K447" s="52" t="str">
        <f>IF(ISERROR(VLOOKUP(I447,#REF!,3,FALSE))," ",VLOOKUP(I447,#REF!,3,FALSE))</f>
        <v xml:space="preserve"> </v>
      </c>
      <c r="L447" s="116"/>
      <c r="M447" s="45"/>
      <c r="N447" s="53"/>
      <c r="O447" s="54"/>
      <c r="P447" s="55"/>
      <c r="Q447" s="56"/>
      <c r="R447" s="57"/>
      <c r="S447" s="54"/>
      <c r="T447" s="58">
        <f t="shared" si="37"/>
        <v>0</v>
      </c>
      <c r="U447" s="59"/>
      <c r="V447" s="60"/>
      <c r="W447" s="60"/>
      <c r="X447" s="60"/>
      <c r="Y447" s="46"/>
      <c r="Z447" s="46"/>
      <c r="AA447" s="61"/>
      <c r="AB447" s="45"/>
      <c r="AC447" s="45"/>
      <c r="AD447" s="45"/>
      <c r="AE447" s="45"/>
      <c r="AF447" s="62" t="str">
        <f t="shared" si="38"/>
        <v>-</v>
      </c>
      <c r="AG447" s="63"/>
      <c r="AH447" s="64">
        <f>IF(SUMPRODUCT((A$14:A447=A447)*(B$14:B447=B447)*(C$14:C447=C447))&gt;1,0,1)</f>
        <v>0</v>
      </c>
      <c r="AI447" s="65" t="str">
        <f t="shared" si="39"/>
        <v>NO</v>
      </c>
      <c r="AJ447" s="65" t="str">
        <f t="shared" si="40"/>
        <v>NO</v>
      </c>
      <c r="AK447" s="66" t="str">
        <f>IFERROR(VLOOKUP(F447,#REF!,1,FALSE),"NO")</f>
        <v>NO</v>
      </c>
      <c r="AL447" s="65" t="str">
        <f t="shared" si="41"/>
        <v>NO</v>
      </c>
      <c r="AM447" s="65" t="str">
        <f t="shared" si="42"/>
        <v>NO</v>
      </c>
    </row>
    <row r="448" spans="1:39" ht="27" customHeight="1" x14ac:dyDescent="0.25">
      <c r="A448" s="45"/>
      <c r="B448" s="46"/>
      <c r="C448" s="47"/>
      <c r="D448" s="77"/>
      <c r="E448" s="47"/>
      <c r="F448" s="48"/>
      <c r="G448" s="49"/>
      <c r="H448" s="50"/>
      <c r="I448" s="51"/>
      <c r="J448" s="52" t="str">
        <f>IF(ISERROR(VLOOKUP(I448,#REF!,2,FALSE))," ",VLOOKUP(I448,#REF!,2,FALSE))</f>
        <v xml:space="preserve"> </v>
      </c>
      <c r="K448" s="52" t="str">
        <f>IF(ISERROR(VLOOKUP(I448,#REF!,3,FALSE))," ",VLOOKUP(I448,#REF!,3,FALSE))</f>
        <v xml:space="preserve"> </v>
      </c>
      <c r="L448" s="116"/>
      <c r="M448" s="45"/>
      <c r="N448" s="53"/>
      <c r="O448" s="54"/>
      <c r="P448" s="55"/>
      <c r="Q448" s="56"/>
      <c r="R448" s="57"/>
      <c r="S448" s="54"/>
      <c r="T448" s="58">
        <f t="shared" si="37"/>
        <v>0</v>
      </c>
      <c r="U448" s="59"/>
      <c r="V448" s="60"/>
      <c r="W448" s="60"/>
      <c r="X448" s="60"/>
      <c r="Y448" s="46"/>
      <c r="Z448" s="46"/>
      <c r="AA448" s="61"/>
      <c r="AB448" s="45"/>
      <c r="AC448" s="45"/>
      <c r="AD448" s="45"/>
      <c r="AE448" s="45"/>
      <c r="AF448" s="62" t="str">
        <f t="shared" si="38"/>
        <v>-</v>
      </c>
      <c r="AG448" s="63"/>
      <c r="AH448" s="64">
        <f>IF(SUMPRODUCT((A$14:A448=A448)*(B$14:B448=B448)*(C$14:C448=C448))&gt;1,0,1)</f>
        <v>0</v>
      </c>
      <c r="AI448" s="65" t="str">
        <f t="shared" si="39"/>
        <v>NO</v>
      </c>
      <c r="AJ448" s="65" t="str">
        <f t="shared" si="40"/>
        <v>NO</v>
      </c>
      <c r="AK448" s="66" t="str">
        <f>IFERROR(VLOOKUP(F448,#REF!,1,FALSE),"NO")</f>
        <v>NO</v>
      </c>
      <c r="AL448" s="65" t="str">
        <f t="shared" si="41"/>
        <v>NO</v>
      </c>
      <c r="AM448" s="65" t="str">
        <f t="shared" si="42"/>
        <v>NO</v>
      </c>
    </row>
    <row r="449" spans="1:39" ht="27" customHeight="1" x14ac:dyDescent="0.25">
      <c r="A449" s="45"/>
      <c r="B449" s="46"/>
      <c r="C449" s="47"/>
      <c r="D449" s="77"/>
      <c r="E449" s="47"/>
      <c r="F449" s="48"/>
      <c r="G449" s="49"/>
      <c r="H449" s="50"/>
      <c r="I449" s="51"/>
      <c r="J449" s="52" t="str">
        <f>IF(ISERROR(VLOOKUP(I449,#REF!,2,FALSE))," ",VLOOKUP(I449,#REF!,2,FALSE))</f>
        <v xml:space="preserve"> </v>
      </c>
      <c r="K449" s="52" t="str">
        <f>IF(ISERROR(VLOOKUP(I449,#REF!,3,FALSE))," ",VLOOKUP(I449,#REF!,3,FALSE))</f>
        <v xml:space="preserve"> </v>
      </c>
      <c r="L449" s="116"/>
      <c r="M449" s="45"/>
      <c r="N449" s="53"/>
      <c r="O449" s="54"/>
      <c r="P449" s="55"/>
      <c r="Q449" s="56"/>
      <c r="R449" s="57"/>
      <c r="S449" s="54"/>
      <c r="T449" s="58">
        <f t="shared" si="37"/>
        <v>0</v>
      </c>
      <c r="U449" s="59"/>
      <c r="V449" s="60"/>
      <c r="W449" s="60"/>
      <c r="X449" s="60"/>
      <c r="Y449" s="46"/>
      <c r="Z449" s="46"/>
      <c r="AA449" s="61"/>
      <c r="AB449" s="45"/>
      <c r="AC449" s="45"/>
      <c r="AD449" s="45"/>
      <c r="AE449" s="45"/>
      <c r="AF449" s="62" t="str">
        <f t="shared" si="38"/>
        <v>-</v>
      </c>
      <c r="AG449" s="63"/>
      <c r="AH449" s="64">
        <f>IF(SUMPRODUCT((A$14:A449=A449)*(B$14:B449=B449)*(C$14:C449=C449))&gt;1,0,1)</f>
        <v>0</v>
      </c>
      <c r="AI449" s="65" t="str">
        <f t="shared" si="39"/>
        <v>NO</v>
      </c>
      <c r="AJ449" s="65" t="str">
        <f t="shared" si="40"/>
        <v>NO</v>
      </c>
      <c r="AK449" s="66" t="str">
        <f>IFERROR(VLOOKUP(F449,#REF!,1,FALSE),"NO")</f>
        <v>NO</v>
      </c>
      <c r="AL449" s="65" t="str">
        <f t="shared" si="41"/>
        <v>NO</v>
      </c>
      <c r="AM449" s="65" t="str">
        <f t="shared" si="42"/>
        <v>NO</v>
      </c>
    </row>
    <row r="450" spans="1:39" ht="27" customHeight="1" x14ac:dyDescent="0.25">
      <c r="A450" s="45"/>
      <c r="B450" s="46"/>
      <c r="C450" s="47"/>
      <c r="D450" s="77"/>
      <c r="E450" s="47"/>
      <c r="F450" s="48"/>
      <c r="G450" s="49"/>
      <c r="H450" s="50"/>
      <c r="I450" s="51"/>
      <c r="J450" s="52" t="str">
        <f>IF(ISERROR(VLOOKUP(I450,#REF!,2,FALSE))," ",VLOOKUP(I450,#REF!,2,FALSE))</f>
        <v xml:space="preserve"> </v>
      </c>
      <c r="K450" s="52" t="str">
        <f>IF(ISERROR(VLOOKUP(I450,#REF!,3,FALSE))," ",VLOOKUP(I450,#REF!,3,FALSE))</f>
        <v xml:space="preserve"> </v>
      </c>
      <c r="L450" s="116"/>
      <c r="M450" s="45"/>
      <c r="N450" s="53"/>
      <c r="O450" s="54"/>
      <c r="P450" s="55"/>
      <c r="Q450" s="56"/>
      <c r="R450" s="57"/>
      <c r="S450" s="54"/>
      <c r="T450" s="58">
        <f t="shared" si="37"/>
        <v>0</v>
      </c>
      <c r="U450" s="59"/>
      <c r="V450" s="60"/>
      <c r="W450" s="60"/>
      <c r="X450" s="60"/>
      <c r="Y450" s="46"/>
      <c r="Z450" s="46"/>
      <c r="AA450" s="61"/>
      <c r="AB450" s="45"/>
      <c r="AC450" s="45"/>
      <c r="AD450" s="45"/>
      <c r="AE450" s="45"/>
      <c r="AF450" s="62" t="str">
        <f t="shared" si="38"/>
        <v>-</v>
      </c>
      <c r="AG450" s="63"/>
      <c r="AH450" s="64">
        <f>IF(SUMPRODUCT((A$14:A450=A450)*(B$14:B450=B450)*(C$14:C450=C450))&gt;1,0,1)</f>
        <v>0</v>
      </c>
      <c r="AI450" s="65" t="str">
        <f t="shared" si="39"/>
        <v>NO</v>
      </c>
      <c r="AJ450" s="65" t="str">
        <f t="shared" si="40"/>
        <v>NO</v>
      </c>
      <c r="AK450" s="66" t="str">
        <f>IFERROR(VLOOKUP(F450,#REF!,1,FALSE),"NO")</f>
        <v>NO</v>
      </c>
      <c r="AL450" s="65" t="str">
        <f t="shared" si="41"/>
        <v>NO</v>
      </c>
      <c r="AM450" s="65" t="str">
        <f t="shared" si="42"/>
        <v>NO</v>
      </c>
    </row>
    <row r="451" spans="1:39" ht="27" customHeight="1" x14ac:dyDescent="0.25">
      <c r="A451" s="45"/>
      <c r="B451" s="46"/>
      <c r="C451" s="47"/>
      <c r="D451" s="77"/>
      <c r="E451" s="47"/>
      <c r="F451" s="48"/>
      <c r="G451" s="49"/>
      <c r="H451" s="50"/>
      <c r="I451" s="51"/>
      <c r="J451" s="52" t="str">
        <f>IF(ISERROR(VLOOKUP(I451,#REF!,2,FALSE))," ",VLOOKUP(I451,#REF!,2,FALSE))</f>
        <v xml:space="preserve"> </v>
      </c>
      <c r="K451" s="52" t="str">
        <f>IF(ISERROR(VLOOKUP(I451,#REF!,3,FALSE))," ",VLOOKUP(I451,#REF!,3,FALSE))</f>
        <v xml:space="preserve"> </v>
      </c>
      <c r="L451" s="116"/>
      <c r="M451" s="45"/>
      <c r="N451" s="53"/>
      <c r="O451" s="54"/>
      <c r="P451" s="55"/>
      <c r="Q451" s="56"/>
      <c r="R451" s="57"/>
      <c r="S451" s="54"/>
      <c r="T451" s="58">
        <f t="shared" si="37"/>
        <v>0</v>
      </c>
      <c r="U451" s="59"/>
      <c r="V451" s="60"/>
      <c r="W451" s="60"/>
      <c r="X451" s="60"/>
      <c r="Y451" s="46"/>
      <c r="Z451" s="46"/>
      <c r="AA451" s="61"/>
      <c r="AB451" s="45"/>
      <c r="AC451" s="45"/>
      <c r="AD451" s="45"/>
      <c r="AE451" s="45"/>
      <c r="AF451" s="62" t="str">
        <f t="shared" si="38"/>
        <v>-</v>
      </c>
      <c r="AG451" s="63"/>
      <c r="AH451" s="64">
        <f>IF(SUMPRODUCT((A$14:A451=A451)*(B$14:B451=B451)*(C$14:C451=C451))&gt;1,0,1)</f>
        <v>0</v>
      </c>
      <c r="AI451" s="65" t="str">
        <f t="shared" si="39"/>
        <v>NO</v>
      </c>
      <c r="AJ451" s="65" t="str">
        <f t="shared" si="40"/>
        <v>NO</v>
      </c>
      <c r="AK451" s="66" t="str">
        <f>IFERROR(VLOOKUP(F451,#REF!,1,FALSE),"NO")</f>
        <v>NO</v>
      </c>
      <c r="AL451" s="65" t="str">
        <f t="shared" si="41"/>
        <v>NO</v>
      </c>
      <c r="AM451" s="65" t="str">
        <f t="shared" si="42"/>
        <v>NO</v>
      </c>
    </row>
    <row r="452" spans="1:39" ht="27" customHeight="1" x14ac:dyDescent="0.25">
      <c r="A452" s="45"/>
      <c r="B452" s="46"/>
      <c r="C452" s="47"/>
      <c r="D452" s="77"/>
      <c r="E452" s="47"/>
      <c r="F452" s="48"/>
      <c r="G452" s="49"/>
      <c r="H452" s="50"/>
      <c r="I452" s="51"/>
      <c r="J452" s="52" t="str">
        <f>IF(ISERROR(VLOOKUP(I452,#REF!,2,FALSE))," ",VLOOKUP(I452,#REF!,2,FALSE))</f>
        <v xml:space="preserve"> </v>
      </c>
      <c r="K452" s="52" t="str">
        <f>IF(ISERROR(VLOOKUP(I452,#REF!,3,FALSE))," ",VLOOKUP(I452,#REF!,3,FALSE))</f>
        <v xml:space="preserve"> </v>
      </c>
      <c r="L452" s="116"/>
      <c r="M452" s="45"/>
      <c r="N452" s="53"/>
      <c r="O452" s="54"/>
      <c r="P452" s="55"/>
      <c r="Q452" s="56"/>
      <c r="R452" s="57"/>
      <c r="S452" s="54"/>
      <c r="T452" s="58">
        <f t="shared" si="37"/>
        <v>0</v>
      </c>
      <c r="U452" s="59"/>
      <c r="V452" s="60"/>
      <c r="W452" s="60"/>
      <c r="X452" s="60"/>
      <c r="Y452" s="46"/>
      <c r="Z452" s="46"/>
      <c r="AA452" s="61"/>
      <c r="AB452" s="45"/>
      <c r="AC452" s="45"/>
      <c r="AD452" s="45"/>
      <c r="AE452" s="45"/>
      <c r="AF452" s="62" t="str">
        <f t="shared" si="38"/>
        <v>-</v>
      </c>
      <c r="AG452" s="63"/>
      <c r="AH452" s="64">
        <f>IF(SUMPRODUCT((A$14:A452=A452)*(B$14:B452=B452)*(C$14:C452=C452))&gt;1,0,1)</f>
        <v>0</v>
      </c>
      <c r="AI452" s="65" t="str">
        <f t="shared" si="39"/>
        <v>NO</v>
      </c>
      <c r="AJ452" s="65" t="str">
        <f t="shared" si="40"/>
        <v>NO</v>
      </c>
      <c r="AK452" s="66" t="str">
        <f>IFERROR(VLOOKUP(F452,#REF!,1,FALSE),"NO")</f>
        <v>NO</v>
      </c>
      <c r="AL452" s="65" t="str">
        <f t="shared" si="41"/>
        <v>NO</v>
      </c>
      <c r="AM452" s="65" t="str">
        <f t="shared" si="42"/>
        <v>NO</v>
      </c>
    </row>
    <row r="453" spans="1:39" ht="27" customHeight="1" x14ac:dyDescent="0.25">
      <c r="A453" s="45"/>
      <c r="B453" s="46"/>
      <c r="C453" s="47"/>
      <c r="D453" s="77"/>
      <c r="E453" s="47"/>
      <c r="F453" s="48"/>
      <c r="G453" s="49"/>
      <c r="H453" s="50"/>
      <c r="I453" s="51"/>
      <c r="J453" s="52" t="str">
        <f>IF(ISERROR(VLOOKUP(I453,#REF!,2,FALSE))," ",VLOOKUP(I453,#REF!,2,FALSE))</f>
        <v xml:space="preserve"> </v>
      </c>
      <c r="K453" s="52" t="str">
        <f>IF(ISERROR(VLOOKUP(I453,#REF!,3,FALSE))," ",VLOOKUP(I453,#REF!,3,FALSE))</f>
        <v xml:space="preserve"> </v>
      </c>
      <c r="L453" s="116"/>
      <c r="M453" s="45"/>
      <c r="N453" s="53"/>
      <c r="O453" s="54"/>
      <c r="P453" s="55"/>
      <c r="Q453" s="56"/>
      <c r="R453" s="57"/>
      <c r="S453" s="54"/>
      <c r="T453" s="58">
        <f t="shared" si="37"/>
        <v>0</v>
      </c>
      <c r="U453" s="59"/>
      <c r="V453" s="60"/>
      <c r="W453" s="60"/>
      <c r="X453" s="60"/>
      <c r="Y453" s="46"/>
      <c r="Z453" s="46"/>
      <c r="AA453" s="61"/>
      <c r="AB453" s="45"/>
      <c r="AC453" s="45"/>
      <c r="AD453" s="45"/>
      <c r="AE453" s="45"/>
      <c r="AF453" s="62" t="str">
        <f t="shared" si="38"/>
        <v>-</v>
      </c>
      <c r="AG453" s="63"/>
      <c r="AH453" s="64">
        <f>IF(SUMPRODUCT((A$14:A453=A453)*(B$14:B453=B453)*(C$14:C453=C453))&gt;1,0,1)</f>
        <v>0</v>
      </c>
      <c r="AI453" s="65" t="str">
        <f t="shared" si="39"/>
        <v>NO</v>
      </c>
      <c r="AJ453" s="65" t="str">
        <f t="shared" si="40"/>
        <v>NO</v>
      </c>
      <c r="AK453" s="66" t="str">
        <f>IFERROR(VLOOKUP(F453,#REF!,1,FALSE),"NO")</f>
        <v>NO</v>
      </c>
      <c r="AL453" s="65" t="str">
        <f t="shared" si="41"/>
        <v>NO</v>
      </c>
      <c r="AM453" s="65" t="str">
        <f t="shared" si="42"/>
        <v>NO</v>
      </c>
    </row>
    <row r="454" spans="1:39" ht="27" customHeight="1" x14ac:dyDescent="0.25">
      <c r="A454" s="45"/>
      <c r="B454" s="46"/>
      <c r="C454" s="47"/>
      <c r="D454" s="77"/>
      <c r="E454" s="47"/>
      <c r="F454" s="48"/>
      <c r="G454" s="49"/>
      <c r="H454" s="50"/>
      <c r="I454" s="51"/>
      <c r="J454" s="52" t="str">
        <f>IF(ISERROR(VLOOKUP(I454,#REF!,2,FALSE))," ",VLOOKUP(I454,#REF!,2,FALSE))</f>
        <v xml:space="preserve"> </v>
      </c>
      <c r="K454" s="52" t="str">
        <f>IF(ISERROR(VLOOKUP(I454,#REF!,3,FALSE))," ",VLOOKUP(I454,#REF!,3,FALSE))</f>
        <v xml:space="preserve"> </v>
      </c>
      <c r="L454" s="116"/>
      <c r="M454" s="45"/>
      <c r="N454" s="53"/>
      <c r="O454" s="54"/>
      <c r="P454" s="55"/>
      <c r="Q454" s="56"/>
      <c r="R454" s="57"/>
      <c r="S454" s="54"/>
      <c r="T454" s="58">
        <f t="shared" si="37"/>
        <v>0</v>
      </c>
      <c r="U454" s="59"/>
      <c r="V454" s="60"/>
      <c r="W454" s="60"/>
      <c r="X454" s="60"/>
      <c r="Y454" s="46"/>
      <c r="Z454" s="46"/>
      <c r="AA454" s="61"/>
      <c r="AB454" s="45"/>
      <c r="AC454" s="45"/>
      <c r="AD454" s="45"/>
      <c r="AE454" s="45"/>
      <c r="AF454" s="62" t="str">
        <f t="shared" si="38"/>
        <v>-</v>
      </c>
      <c r="AG454" s="63"/>
      <c r="AH454" s="64">
        <f>IF(SUMPRODUCT((A$14:A454=A454)*(B$14:B454=B454)*(C$14:C454=C454))&gt;1,0,1)</f>
        <v>0</v>
      </c>
      <c r="AI454" s="65" t="str">
        <f t="shared" si="39"/>
        <v>NO</v>
      </c>
      <c r="AJ454" s="65" t="str">
        <f t="shared" si="40"/>
        <v>NO</v>
      </c>
      <c r="AK454" s="66" t="str">
        <f>IFERROR(VLOOKUP(F454,#REF!,1,FALSE),"NO")</f>
        <v>NO</v>
      </c>
      <c r="AL454" s="65" t="str">
        <f t="shared" si="41"/>
        <v>NO</v>
      </c>
      <c r="AM454" s="65" t="str">
        <f t="shared" si="42"/>
        <v>NO</v>
      </c>
    </row>
    <row r="455" spans="1:39" ht="27" customHeight="1" x14ac:dyDescent="0.25">
      <c r="A455" s="45"/>
      <c r="B455" s="46"/>
      <c r="C455" s="47"/>
      <c r="D455" s="77"/>
      <c r="E455" s="47"/>
      <c r="F455" s="48"/>
      <c r="G455" s="49"/>
      <c r="H455" s="50"/>
      <c r="I455" s="51"/>
      <c r="J455" s="52" t="str">
        <f>IF(ISERROR(VLOOKUP(I455,#REF!,2,FALSE))," ",VLOOKUP(I455,#REF!,2,FALSE))</f>
        <v xml:space="preserve"> </v>
      </c>
      <c r="K455" s="52" t="str">
        <f>IF(ISERROR(VLOOKUP(I455,#REF!,3,FALSE))," ",VLOOKUP(I455,#REF!,3,FALSE))</f>
        <v xml:space="preserve"> </v>
      </c>
      <c r="L455" s="116"/>
      <c r="M455" s="45"/>
      <c r="N455" s="53"/>
      <c r="O455" s="54"/>
      <c r="P455" s="55"/>
      <c r="Q455" s="56"/>
      <c r="R455" s="57"/>
      <c r="S455" s="54"/>
      <c r="T455" s="58">
        <f t="shared" si="37"/>
        <v>0</v>
      </c>
      <c r="U455" s="59"/>
      <c r="V455" s="60"/>
      <c r="W455" s="60"/>
      <c r="X455" s="60"/>
      <c r="Y455" s="46"/>
      <c r="Z455" s="46"/>
      <c r="AA455" s="61"/>
      <c r="AB455" s="45"/>
      <c r="AC455" s="45"/>
      <c r="AD455" s="45"/>
      <c r="AE455" s="45"/>
      <c r="AF455" s="62" t="str">
        <f t="shared" si="38"/>
        <v>-</v>
      </c>
      <c r="AG455" s="63"/>
      <c r="AH455" s="64">
        <f>IF(SUMPRODUCT((A$14:A455=A455)*(B$14:B455=B455)*(C$14:C455=C455))&gt;1,0,1)</f>
        <v>0</v>
      </c>
      <c r="AI455" s="65" t="str">
        <f t="shared" si="39"/>
        <v>NO</v>
      </c>
      <c r="AJ455" s="65" t="str">
        <f t="shared" si="40"/>
        <v>NO</v>
      </c>
      <c r="AK455" s="66" t="str">
        <f>IFERROR(VLOOKUP(F455,#REF!,1,FALSE),"NO")</f>
        <v>NO</v>
      </c>
      <c r="AL455" s="65" t="str">
        <f t="shared" si="41"/>
        <v>NO</v>
      </c>
      <c r="AM455" s="65" t="str">
        <f t="shared" si="42"/>
        <v>NO</v>
      </c>
    </row>
    <row r="456" spans="1:39" ht="27" customHeight="1" x14ac:dyDescent="0.25">
      <c r="A456" s="45"/>
      <c r="B456" s="46"/>
      <c r="C456" s="47"/>
      <c r="D456" s="77"/>
      <c r="E456" s="47"/>
      <c r="F456" s="48"/>
      <c r="G456" s="49"/>
      <c r="H456" s="50"/>
      <c r="I456" s="51"/>
      <c r="J456" s="52" t="str">
        <f>IF(ISERROR(VLOOKUP(I456,#REF!,2,FALSE))," ",VLOOKUP(I456,#REF!,2,FALSE))</f>
        <v xml:space="preserve"> </v>
      </c>
      <c r="K456" s="52" t="str">
        <f>IF(ISERROR(VLOOKUP(I456,#REF!,3,FALSE))," ",VLOOKUP(I456,#REF!,3,FALSE))</f>
        <v xml:space="preserve"> </v>
      </c>
      <c r="L456" s="116"/>
      <c r="M456" s="45"/>
      <c r="N456" s="53"/>
      <c r="O456" s="54"/>
      <c r="P456" s="55"/>
      <c r="Q456" s="56"/>
      <c r="R456" s="57"/>
      <c r="S456" s="54"/>
      <c r="T456" s="58">
        <f t="shared" si="37"/>
        <v>0</v>
      </c>
      <c r="U456" s="59"/>
      <c r="V456" s="60"/>
      <c r="W456" s="60"/>
      <c r="X456" s="60"/>
      <c r="Y456" s="46"/>
      <c r="Z456" s="46"/>
      <c r="AA456" s="61"/>
      <c r="AB456" s="45"/>
      <c r="AC456" s="45"/>
      <c r="AD456" s="45"/>
      <c r="AE456" s="45"/>
      <c r="AF456" s="62" t="str">
        <f t="shared" si="38"/>
        <v>-</v>
      </c>
      <c r="AG456" s="63"/>
      <c r="AH456" s="64">
        <f>IF(SUMPRODUCT((A$14:A456=A456)*(B$14:B456=B456)*(C$14:C456=C456))&gt;1,0,1)</f>
        <v>0</v>
      </c>
      <c r="AI456" s="65" t="str">
        <f t="shared" si="39"/>
        <v>NO</v>
      </c>
      <c r="AJ456" s="65" t="str">
        <f t="shared" si="40"/>
        <v>NO</v>
      </c>
      <c r="AK456" s="66" t="str">
        <f>IFERROR(VLOOKUP(F456,#REF!,1,FALSE),"NO")</f>
        <v>NO</v>
      </c>
      <c r="AL456" s="65" t="str">
        <f t="shared" si="41"/>
        <v>NO</v>
      </c>
      <c r="AM456" s="65" t="str">
        <f t="shared" si="42"/>
        <v>NO</v>
      </c>
    </row>
    <row r="457" spans="1:39" ht="27" customHeight="1" x14ac:dyDescent="0.25">
      <c r="A457" s="45"/>
      <c r="B457" s="46"/>
      <c r="C457" s="47"/>
      <c r="D457" s="77"/>
      <c r="E457" s="47"/>
      <c r="F457" s="48"/>
      <c r="G457" s="49"/>
      <c r="H457" s="50"/>
      <c r="I457" s="51"/>
      <c r="J457" s="52" t="str">
        <f>IF(ISERROR(VLOOKUP(I457,#REF!,2,FALSE))," ",VLOOKUP(I457,#REF!,2,FALSE))</f>
        <v xml:space="preserve"> </v>
      </c>
      <c r="K457" s="52" t="str">
        <f>IF(ISERROR(VLOOKUP(I457,#REF!,3,FALSE))," ",VLOOKUP(I457,#REF!,3,FALSE))</f>
        <v xml:space="preserve"> </v>
      </c>
      <c r="L457" s="116"/>
      <c r="M457" s="45"/>
      <c r="N457" s="53"/>
      <c r="O457" s="54"/>
      <c r="P457" s="55"/>
      <c r="Q457" s="56"/>
      <c r="R457" s="57"/>
      <c r="S457" s="54"/>
      <c r="T457" s="58">
        <f t="shared" si="37"/>
        <v>0</v>
      </c>
      <c r="U457" s="59"/>
      <c r="V457" s="60"/>
      <c r="W457" s="60"/>
      <c r="X457" s="60"/>
      <c r="Y457" s="46"/>
      <c r="Z457" s="46"/>
      <c r="AA457" s="61"/>
      <c r="AB457" s="45"/>
      <c r="AC457" s="45"/>
      <c r="AD457" s="45"/>
      <c r="AE457" s="45"/>
      <c r="AF457" s="62" t="str">
        <f t="shared" si="38"/>
        <v>-</v>
      </c>
      <c r="AG457" s="63"/>
      <c r="AH457" s="64">
        <f>IF(SUMPRODUCT((A$14:A457=A457)*(B$14:B457=B457)*(C$14:C457=C457))&gt;1,0,1)</f>
        <v>0</v>
      </c>
      <c r="AI457" s="65" t="str">
        <f t="shared" si="39"/>
        <v>NO</v>
      </c>
      <c r="AJ457" s="65" t="str">
        <f t="shared" si="40"/>
        <v>NO</v>
      </c>
      <c r="AK457" s="66" t="str">
        <f>IFERROR(VLOOKUP(F457,#REF!,1,FALSE),"NO")</f>
        <v>NO</v>
      </c>
      <c r="AL457" s="65" t="str">
        <f t="shared" si="41"/>
        <v>NO</v>
      </c>
      <c r="AM457" s="65" t="str">
        <f t="shared" si="42"/>
        <v>NO</v>
      </c>
    </row>
    <row r="458" spans="1:39" ht="27" customHeight="1" x14ac:dyDescent="0.25">
      <c r="A458" s="45"/>
      <c r="B458" s="46"/>
      <c r="C458" s="47"/>
      <c r="D458" s="77"/>
      <c r="E458" s="47"/>
      <c r="F458" s="48"/>
      <c r="G458" s="49"/>
      <c r="H458" s="50"/>
      <c r="I458" s="51"/>
      <c r="J458" s="52" t="str">
        <f>IF(ISERROR(VLOOKUP(I458,#REF!,2,FALSE))," ",VLOOKUP(I458,#REF!,2,FALSE))</f>
        <v xml:space="preserve"> </v>
      </c>
      <c r="K458" s="52" t="str">
        <f>IF(ISERROR(VLOOKUP(I458,#REF!,3,FALSE))," ",VLOOKUP(I458,#REF!,3,FALSE))</f>
        <v xml:space="preserve"> </v>
      </c>
      <c r="L458" s="116"/>
      <c r="M458" s="45"/>
      <c r="N458" s="53"/>
      <c r="O458" s="54"/>
      <c r="P458" s="55"/>
      <c r="Q458" s="56"/>
      <c r="R458" s="57"/>
      <c r="S458" s="54"/>
      <c r="T458" s="58">
        <f t="shared" si="37"/>
        <v>0</v>
      </c>
      <c r="U458" s="59"/>
      <c r="V458" s="60"/>
      <c r="W458" s="60"/>
      <c r="X458" s="60"/>
      <c r="Y458" s="46"/>
      <c r="Z458" s="46"/>
      <c r="AA458" s="61"/>
      <c r="AB458" s="45"/>
      <c r="AC458" s="45"/>
      <c r="AD458" s="45"/>
      <c r="AE458" s="45"/>
      <c r="AF458" s="62" t="str">
        <f t="shared" si="38"/>
        <v>-</v>
      </c>
      <c r="AG458" s="63"/>
      <c r="AH458" s="64">
        <f>IF(SUMPRODUCT((A$14:A458=A458)*(B$14:B458=B458)*(C$14:C458=C458))&gt;1,0,1)</f>
        <v>0</v>
      </c>
      <c r="AI458" s="65" t="str">
        <f t="shared" si="39"/>
        <v>NO</v>
      </c>
      <c r="AJ458" s="65" t="str">
        <f t="shared" si="40"/>
        <v>NO</v>
      </c>
      <c r="AK458" s="66" t="str">
        <f>IFERROR(VLOOKUP(F458,#REF!,1,FALSE),"NO")</f>
        <v>NO</v>
      </c>
      <c r="AL458" s="65" t="str">
        <f t="shared" si="41"/>
        <v>NO</v>
      </c>
      <c r="AM458" s="65" t="str">
        <f t="shared" si="42"/>
        <v>NO</v>
      </c>
    </row>
    <row r="459" spans="1:39" ht="27" customHeight="1" x14ac:dyDescent="0.25">
      <c r="A459" s="45"/>
      <c r="B459" s="46"/>
      <c r="C459" s="47"/>
      <c r="D459" s="77"/>
      <c r="E459" s="47"/>
      <c r="F459" s="48"/>
      <c r="G459" s="49"/>
      <c r="H459" s="50"/>
      <c r="I459" s="51"/>
      <c r="J459" s="52" t="str">
        <f>IF(ISERROR(VLOOKUP(I459,#REF!,2,FALSE))," ",VLOOKUP(I459,#REF!,2,FALSE))</f>
        <v xml:space="preserve"> </v>
      </c>
      <c r="K459" s="52" t="str">
        <f>IF(ISERROR(VLOOKUP(I459,#REF!,3,FALSE))," ",VLOOKUP(I459,#REF!,3,FALSE))</f>
        <v xml:space="preserve"> </v>
      </c>
      <c r="L459" s="116"/>
      <c r="M459" s="45"/>
      <c r="N459" s="53"/>
      <c r="O459" s="54"/>
      <c r="P459" s="55"/>
      <c r="Q459" s="56"/>
      <c r="R459" s="57"/>
      <c r="S459" s="54"/>
      <c r="T459" s="58">
        <f t="shared" si="37"/>
        <v>0</v>
      </c>
      <c r="U459" s="59"/>
      <c r="V459" s="60"/>
      <c r="W459" s="60"/>
      <c r="X459" s="60"/>
      <c r="Y459" s="46"/>
      <c r="Z459" s="46"/>
      <c r="AA459" s="61"/>
      <c r="AB459" s="45"/>
      <c r="AC459" s="45"/>
      <c r="AD459" s="45"/>
      <c r="AE459" s="45"/>
      <c r="AF459" s="62" t="str">
        <f t="shared" si="38"/>
        <v>-</v>
      </c>
      <c r="AG459" s="63"/>
      <c r="AH459" s="64">
        <f>IF(SUMPRODUCT((A$14:A459=A459)*(B$14:B459=B459)*(C$14:C459=C459))&gt;1,0,1)</f>
        <v>0</v>
      </c>
      <c r="AI459" s="65" t="str">
        <f t="shared" si="39"/>
        <v>NO</v>
      </c>
      <c r="AJ459" s="65" t="str">
        <f t="shared" si="40"/>
        <v>NO</v>
      </c>
      <c r="AK459" s="66" t="str">
        <f>IFERROR(VLOOKUP(F459,#REF!,1,FALSE),"NO")</f>
        <v>NO</v>
      </c>
      <c r="AL459" s="65" t="str">
        <f t="shared" si="41"/>
        <v>NO</v>
      </c>
      <c r="AM459" s="65" t="str">
        <f t="shared" si="42"/>
        <v>NO</v>
      </c>
    </row>
    <row r="460" spans="1:39" ht="27" customHeight="1" x14ac:dyDescent="0.25">
      <c r="A460" s="45"/>
      <c r="B460" s="46"/>
      <c r="C460" s="47"/>
      <c r="D460" s="77"/>
      <c r="E460" s="47"/>
      <c r="F460" s="48"/>
      <c r="G460" s="49"/>
      <c r="H460" s="50"/>
      <c r="I460" s="51"/>
      <c r="J460" s="52" t="str">
        <f>IF(ISERROR(VLOOKUP(I460,#REF!,2,FALSE))," ",VLOOKUP(I460,#REF!,2,FALSE))</f>
        <v xml:space="preserve"> </v>
      </c>
      <c r="K460" s="52" t="str">
        <f>IF(ISERROR(VLOOKUP(I460,#REF!,3,FALSE))," ",VLOOKUP(I460,#REF!,3,FALSE))</f>
        <v xml:space="preserve"> </v>
      </c>
      <c r="L460" s="116"/>
      <c r="M460" s="45"/>
      <c r="N460" s="53"/>
      <c r="O460" s="54"/>
      <c r="P460" s="55"/>
      <c r="Q460" s="56"/>
      <c r="R460" s="57"/>
      <c r="S460" s="54"/>
      <c r="T460" s="58">
        <f t="shared" si="37"/>
        <v>0</v>
      </c>
      <c r="U460" s="59"/>
      <c r="V460" s="60"/>
      <c r="W460" s="60"/>
      <c r="X460" s="60"/>
      <c r="Y460" s="46"/>
      <c r="Z460" s="46"/>
      <c r="AA460" s="61"/>
      <c r="AB460" s="45"/>
      <c r="AC460" s="45"/>
      <c r="AD460" s="45"/>
      <c r="AE460" s="45"/>
      <c r="AF460" s="62" t="str">
        <f t="shared" si="38"/>
        <v>-</v>
      </c>
      <c r="AG460" s="63"/>
      <c r="AH460" s="64">
        <f>IF(SUMPRODUCT((A$14:A460=A460)*(B$14:B460=B460)*(C$14:C460=C460))&gt;1,0,1)</f>
        <v>0</v>
      </c>
      <c r="AI460" s="65" t="str">
        <f t="shared" si="39"/>
        <v>NO</v>
      </c>
      <c r="AJ460" s="65" t="str">
        <f t="shared" si="40"/>
        <v>NO</v>
      </c>
      <c r="AK460" s="66" t="str">
        <f>IFERROR(VLOOKUP(F460,#REF!,1,FALSE),"NO")</f>
        <v>NO</v>
      </c>
      <c r="AL460" s="65" t="str">
        <f t="shared" si="41"/>
        <v>NO</v>
      </c>
      <c r="AM460" s="65" t="str">
        <f t="shared" si="42"/>
        <v>NO</v>
      </c>
    </row>
    <row r="461" spans="1:39" ht="27" customHeight="1" x14ac:dyDescent="0.25">
      <c r="A461" s="45"/>
      <c r="B461" s="46"/>
      <c r="C461" s="47"/>
      <c r="D461" s="77"/>
      <c r="E461" s="47"/>
      <c r="F461" s="48"/>
      <c r="G461" s="49"/>
      <c r="H461" s="50"/>
      <c r="I461" s="51"/>
      <c r="J461" s="52" t="str">
        <f>IF(ISERROR(VLOOKUP(I461,#REF!,2,FALSE))," ",VLOOKUP(I461,#REF!,2,FALSE))</f>
        <v xml:space="preserve"> </v>
      </c>
      <c r="K461" s="52" t="str">
        <f>IF(ISERROR(VLOOKUP(I461,#REF!,3,FALSE))," ",VLOOKUP(I461,#REF!,3,FALSE))</f>
        <v xml:space="preserve"> </v>
      </c>
      <c r="L461" s="116"/>
      <c r="M461" s="45"/>
      <c r="N461" s="53"/>
      <c r="O461" s="54"/>
      <c r="P461" s="55"/>
      <c r="Q461" s="56"/>
      <c r="R461" s="57"/>
      <c r="S461" s="54"/>
      <c r="T461" s="58">
        <f t="shared" si="37"/>
        <v>0</v>
      </c>
      <c r="U461" s="59"/>
      <c r="V461" s="60"/>
      <c r="W461" s="60"/>
      <c r="X461" s="60"/>
      <c r="Y461" s="46"/>
      <c r="Z461" s="46"/>
      <c r="AA461" s="61"/>
      <c r="AB461" s="45"/>
      <c r="AC461" s="45"/>
      <c r="AD461" s="45"/>
      <c r="AE461" s="45"/>
      <c r="AF461" s="62" t="str">
        <f t="shared" si="38"/>
        <v>-</v>
      </c>
      <c r="AG461" s="63"/>
      <c r="AH461" s="64">
        <f>IF(SUMPRODUCT((A$14:A461=A461)*(B$14:B461=B461)*(C$14:C461=C461))&gt;1,0,1)</f>
        <v>0</v>
      </c>
      <c r="AI461" s="65" t="str">
        <f t="shared" si="39"/>
        <v>NO</v>
      </c>
      <c r="AJ461" s="65" t="str">
        <f t="shared" si="40"/>
        <v>NO</v>
      </c>
      <c r="AK461" s="66" t="str">
        <f>IFERROR(VLOOKUP(F461,#REF!,1,FALSE),"NO")</f>
        <v>NO</v>
      </c>
      <c r="AL461" s="65" t="str">
        <f t="shared" si="41"/>
        <v>NO</v>
      </c>
      <c r="AM461" s="65" t="str">
        <f t="shared" si="42"/>
        <v>NO</v>
      </c>
    </row>
    <row r="462" spans="1:39" ht="27" customHeight="1" x14ac:dyDescent="0.25">
      <c r="A462" s="45"/>
      <c r="B462" s="46"/>
      <c r="C462" s="47"/>
      <c r="D462" s="77"/>
      <c r="E462" s="47"/>
      <c r="F462" s="48"/>
      <c r="G462" s="49"/>
      <c r="H462" s="50"/>
      <c r="I462" s="51"/>
      <c r="J462" s="52" t="str">
        <f>IF(ISERROR(VLOOKUP(I462,#REF!,2,FALSE))," ",VLOOKUP(I462,#REF!,2,FALSE))</f>
        <v xml:space="preserve"> </v>
      </c>
      <c r="K462" s="52" t="str">
        <f>IF(ISERROR(VLOOKUP(I462,#REF!,3,FALSE))," ",VLOOKUP(I462,#REF!,3,FALSE))</f>
        <v xml:space="preserve"> </v>
      </c>
      <c r="L462" s="116"/>
      <c r="M462" s="45"/>
      <c r="N462" s="53"/>
      <c r="O462" s="54"/>
      <c r="P462" s="55"/>
      <c r="Q462" s="56"/>
      <c r="R462" s="57"/>
      <c r="S462" s="54"/>
      <c r="T462" s="58">
        <f t="shared" si="37"/>
        <v>0</v>
      </c>
      <c r="U462" s="59"/>
      <c r="V462" s="60"/>
      <c r="W462" s="60"/>
      <c r="X462" s="60"/>
      <c r="Y462" s="46"/>
      <c r="Z462" s="46"/>
      <c r="AA462" s="61"/>
      <c r="AB462" s="45"/>
      <c r="AC462" s="45"/>
      <c r="AD462" s="45"/>
      <c r="AE462" s="45"/>
      <c r="AF462" s="62" t="str">
        <f t="shared" si="38"/>
        <v>-</v>
      </c>
      <c r="AG462" s="63"/>
      <c r="AH462" s="64">
        <f>IF(SUMPRODUCT((A$14:A462=A462)*(B$14:B462=B462)*(C$14:C462=C462))&gt;1,0,1)</f>
        <v>0</v>
      </c>
      <c r="AI462" s="65" t="str">
        <f t="shared" si="39"/>
        <v>NO</v>
      </c>
      <c r="AJ462" s="65" t="str">
        <f t="shared" si="40"/>
        <v>NO</v>
      </c>
      <c r="AK462" s="66" t="str">
        <f>IFERROR(VLOOKUP(F462,#REF!,1,FALSE),"NO")</f>
        <v>NO</v>
      </c>
      <c r="AL462" s="65" t="str">
        <f t="shared" si="41"/>
        <v>NO</v>
      </c>
      <c r="AM462" s="65" t="str">
        <f t="shared" si="42"/>
        <v>NO</v>
      </c>
    </row>
    <row r="463" spans="1:39" ht="27" customHeight="1" x14ac:dyDescent="0.25">
      <c r="A463" s="45"/>
      <c r="B463" s="46"/>
      <c r="C463" s="47"/>
      <c r="D463" s="77"/>
      <c r="E463" s="47"/>
      <c r="F463" s="48"/>
      <c r="G463" s="49"/>
      <c r="H463" s="50"/>
      <c r="I463" s="51"/>
      <c r="J463" s="52" t="str">
        <f>IF(ISERROR(VLOOKUP(I463,#REF!,2,FALSE))," ",VLOOKUP(I463,#REF!,2,FALSE))</f>
        <v xml:space="preserve"> </v>
      </c>
      <c r="K463" s="52" t="str">
        <f>IF(ISERROR(VLOOKUP(I463,#REF!,3,FALSE))," ",VLOOKUP(I463,#REF!,3,FALSE))</f>
        <v xml:space="preserve"> </v>
      </c>
      <c r="L463" s="116"/>
      <c r="M463" s="45"/>
      <c r="N463" s="53"/>
      <c r="O463" s="54"/>
      <c r="P463" s="55"/>
      <c r="Q463" s="56"/>
      <c r="R463" s="57"/>
      <c r="S463" s="54"/>
      <c r="T463" s="58">
        <f t="shared" si="37"/>
        <v>0</v>
      </c>
      <c r="U463" s="59"/>
      <c r="V463" s="60"/>
      <c r="W463" s="60"/>
      <c r="X463" s="60"/>
      <c r="Y463" s="46"/>
      <c r="Z463" s="46"/>
      <c r="AA463" s="61"/>
      <c r="AB463" s="45"/>
      <c r="AC463" s="45"/>
      <c r="AD463" s="45"/>
      <c r="AE463" s="45"/>
      <c r="AF463" s="62" t="str">
        <f t="shared" si="38"/>
        <v>-</v>
      </c>
      <c r="AG463" s="63"/>
      <c r="AH463" s="64">
        <f>IF(SUMPRODUCT((A$14:A463=A463)*(B$14:B463=B463)*(C$14:C463=C463))&gt;1,0,1)</f>
        <v>0</v>
      </c>
      <c r="AI463" s="65" t="str">
        <f t="shared" si="39"/>
        <v>NO</v>
      </c>
      <c r="AJ463" s="65" t="str">
        <f t="shared" si="40"/>
        <v>NO</v>
      </c>
      <c r="AK463" s="66" t="str">
        <f>IFERROR(VLOOKUP(F463,#REF!,1,FALSE),"NO")</f>
        <v>NO</v>
      </c>
      <c r="AL463" s="65" t="str">
        <f t="shared" si="41"/>
        <v>NO</v>
      </c>
      <c r="AM463" s="65" t="str">
        <f t="shared" si="42"/>
        <v>NO</v>
      </c>
    </row>
    <row r="464" spans="1:39" ht="27" customHeight="1" x14ac:dyDescent="0.25">
      <c r="A464" s="45"/>
      <c r="B464" s="46"/>
      <c r="C464" s="47"/>
      <c r="D464" s="77"/>
      <c r="E464" s="47"/>
      <c r="F464" s="48"/>
      <c r="G464" s="49"/>
      <c r="H464" s="50"/>
      <c r="I464" s="51"/>
      <c r="J464" s="52" t="str">
        <f>IF(ISERROR(VLOOKUP(I464,#REF!,2,FALSE))," ",VLOOKUP(I464,#REF!,2,FALSE))</f>
        <v xml:space="preserve"> </v>
      </c>
      <c r="K464" s="52" t="str">
        <f>IF(ISERROR(VLOOKUP(I464,#REF!,3,FALSE))," ",VLOOKUP(I464,#REF!,3,FALSE))</f>
        <v xml:space="preserve"> </v>
      </c>
      <c r="L464" s="116"/>
      <c r="M464" s="45"/>
      <c r="N464" s="53"/>
      <c r="O464" s="54"/>
      <c r="P464" s="55"/>
      <c r="Q464" s="56"/>
      <c r="R464" s="57"/>
      <c r="S464" s="54"/>
      <c r="T464" s="58">
        <f t="shared" si="37"/>
        <v>0</v>
      </c>
      <c r="U464" s="59"/>
      <c r="V464" s="60"/>
      <c r="W464" s="60"/>
      <c r="X464" s="60"/>
      <c r="Y464" s="46"/>
      <c r="Z464" s="46"/>
      <c r="AA464" s="61"/>
      <c r="AB464" s="45"/>
      <c r="AC464" s="45"/>
      <c r="AD464" s="45"/>
      <c r="AE464" s="45"/>
      <c r="AF464" s="62" t="str">
        <f t="shared" si="38"/>
        <v>-</v>
      </c>
      <c r="AG464" s="63"/>
      <c r="AH464" s="64">
        <f>IF(SUMPRODUCT((A$14:A464=A464)*(B$14:B464=B464)*(C$14:C464=C464))&gt;1,0,1)</f>
        <v>0</v>
      </c>
      <c r="AI464" s="65" t="str">
        <f t="shared" si="39"/>
        <v>NO</v>
      </c>
      <c r="AJ464" s="65" t="str">
        <f t="shared" si="40"/>
        <v>NO</v>
      </c>
      <c r="AK464" s="66" t="str">
        <f>IFERROR(VLOOKUP(F464,#REF!,1,FALSE),"NO")</f>
        <v>NO</v>
      </c>
      <c r="AL464" s="65" t="str">
        <f t="shared" si="41"/>
        <v>NO</v>
      </c>
      <c r="AM464" s="65" t="str">
        <f t="shared" si="42"/>
        <v>NO</v>
      </c>
    </row>
    <row r="465" spans="1:39" ht="27" customHeight="1" x14ac:dyDescent="0.25">
      <c r="A465" s="45"/>
      <c r="B465" s="46"/>
      <c r="C465" s="47"/>
      <c r="D465" s="77"/>
      <c r="E465" s="47"/>
      <c r="F465" s="48"/>
      <c r="G465" s="49"/>
      <c r="H465" s="50"/>
      <c r="I465" s="51"/>
      <c r="J465" s="52" t="str">
        <f>IF(ISERROR(VLOOKUP(I465,#REF!,2,FALSE))," ",VLOOKUP(I465,#REF!,2,FALSE))</f>
        <v xml:space="preserve"> </v>
      </c>
      <c r="K465" s="52" t="str">
        <f>IF(ISERROR(VLOOKUP(I465,#REF!,3,FALSE))," ",VLOOKUP(I465,#REF!,3,FALSE))</f>
        <v xml:space="preserve"> </v>
      </c>
      <c r="L465" s="116"/>
      <c r="M465" s="45"/>
      <c r="N465" s="53"/>
      <c r="O465" s="54"/>
      <c r="P465" s="55"/>
      <c r="Q465" s="56"/>
      <c r="R465" s="57"/>
      <c r="S465" s="54"/>
      <c r="T465" s="58">
        <f t="shared" si="37"/>
        <v>0</v>
      </c>
      <c r="U465" s="59"/>
      <c r="V465" s="60"/>
      <c r="W465" s="60"/>
      <c r="X465" s="60"/>
      <c r="Y465" s="46"/>
      <c r="Z465" s="46"/>
      <c r="AA465" s="61"/>
      <c r="AB465" s="45"/>
      <c r="AC465" s="45"/>
      <c r="AD465" s="45"/>
      <c r="AE465" s="45"/>
      <c r="AF465" s="62" t="str">
        <f t="shared" si="38"/>
        <v>-</v>
      </c>
      <c r="AG465" s="63"/>
      <c r="AH465" s="64">
        <f>IF(SUMPRODUCT((A$14:A465=A465)*(B$14:B465=B465)*(C$14:C465=C465))&gt;1,0,1)</f>
        <v>0</v>
      </c>
      <c r="AI465" s="65" t="str">
        <f t="shared" si="39"/>
        <v>NO</v>
      </c>
      <c r="AJ465" s="65" t="str">
        <f t="shared" si="40"/>
        <v>NO</v>
      </c>
      <c r="AK465" s="66" t="str">
        <f>IFERROR(VLOOKUP(F465,#REF!,1,FALSE),"NO")</f>
        <v>NO</v>
      </c>
      <c r="AL465" s="65" t="str">
        <f t="shared" si="41"/>
        <v>NO</v>
      </c>
      <c r="AM465" s="65" t="str">
        <f t="shared" si="42"/>
        <v>NO</v>
      </c>
    </row>
    <row r="466" spans="1:39" ht="27" customHeight="1" x14ac:dyDescent="0.25">
      <c r="A466" s="45"/>
      <c r="B466" s="46"/>
      <c r="C466" s="47"/>
      <c r="D466" s="77"/>
      <c r="E466" s="47"/>
      <c r="F466" s="48"/>
      <c r="G466" s="49"/>
      <c r="H466" s="50"/>
      <c r="I466" s="51"/>
      <c r="J466" s="52" t="str">
        <f>IF(ISERROR(VLOOKUP(I466,#REF!,2,FALSE))," ",VLOOKUP(I466,#REF!,2,FALSE))</f>
        <v xml:space="preserve"> </v>
      </c>
      <c r="K466" s="52" t="str">
        <f>IF(ISERROR(VLOOKUP(I466,#REF!,3,FALSE))," ",VLOOKUP(I466,#REF!,3,FALSE))</f>
        <v xml:space="preserve"> </v>
      </c>
      <c r="L466" s="116"/>
      <c r="M466" s="45"/>
      <c r="N466" s="53"/>
      <c r="O466" s="54"/>
      <c r="P466" s="55"/>
      <c r="Q466" s="56"/>
      <c r="R466" s="57"/>
      <c r="S466" s="54"/>
      <c r="T466" s="58">
        <f t="shared" si="37"/>
        <v>0</v>
      </c>
      <c r="U466" s="59"/>
      <c r="V466" s="60"/>
      <c r="W466" s="60"/>
      <c r="X466" s="60"/>
      <c r="Y466" s="46"/>
      <c r="Z466" s="46"/>
      <c r="AA466" s="61"/>
      <c r="AB466" s="45"/>
      <c r="AC466" s="45"/>
      <c r="AD466" s="45"/>
      <c r="AE466" s="45"/>
      <c r="AF466" s="62" t="str">
        <f t="shared" si="38"/>
        <v>-</v>
      </c>
      <c r="AG466" s="63"/>
      <c r="AH466" s="64">
        <f>IF(SUMPRODUCT((A$14:A466=A466)*(B$14:B466=B466)*(C$14:C466=C466))&gt;1,0,1)</f>
        <v>0</v>
      </c>
      <c r="AI466" s="65" t="str">
        <f t="shared" si="39"/>
        <v>NO</v>
      </c>
      <c r="AJ466" s="65" t="str">
        <f t="shared" si="40"/>
        <v>NO</v>
      </c>
      <c r="AK466" s="66" t="str">
        <f>IFERROR(VLOOKUP(F466,#REF!,1,FALSE),"NO")</f>
        <v>NO</v>
      </c>
      <c r="AL466" s="65" t="str">
        <f t="shared" si="41"/>
        <v>NO</v>
      </c>
      <c r="AM466" s="65" t="str">
        <f t="shared" si="42"/>
        <v>NO</v>
      </c>
    </row>
    <row r="467" spans="1:39" ht="27" customHeight="1" x14ac:dyDescent="0.25">
      <c r="A467" s="45"/>
      <c r="B467" s="46"/>
      <c r="C467" s="47"/>
      <c r="D467" s="77"/>
      <c r="E467" s="47"/>
      <c r="F467" s="48"/>
      <c r="G467" s="49"/>
      <c r="H467" s="50"/>
      <c r="I467" s="51"/>
      <c r="J467" s="52" t="str">
        <f>IF(ISERROR(VLOOKUP(I467,#REF!,2,FALSE))," ",VLOOKUP(I467,#REF!,2,FALSE))</f>
        <v xml:space="preserve"> </v>
      </c>
      <c r="K467" s="52" t="str">
        <f>IF(ISERROR(VLOOKUP(I467,#REF!,3,FALSE))," ",VLOOKUP(I467,#REF!,3,FALSE))</f>
        <v xml:space="preserve"> </v>
      </c>
      <c r="L467" s="116"/>
      <c r="M467" s="45"/>
      <c r="N467" s="53"/>
      <c r="O467" s="54"/>
      <c r="P467" s="55"/>
      <c r="Q467" s="56"/>
      <c r="R467" s="57"/>
      <c r="S467" s="54"/>
      <c r="T467" s="58">
        <f t="shared" si="37"/>
        <v>0</v>
      </c>
      <c r="U467" s="59"/>
      <c r="V467" s="60"/>
      <c r="W467" s="60"/>
      <c r="X467" s="60"/>
      <c r="Y467" s="46"/>
      <c r="Z467" s="46"/>
      <c r="AA467" s="61"/>
      <c r="AB467" s="45"/>
      <c r="AC467" s="45"/>
      <c r="AD467" s="45"/>
      <c r="AE467" s="45"/>
      <c r="AF467" s="62" t="str">
        <f t="shared" si="38"/>
        <v>-</v>
      </c>
      <c r="AG467" s="63"/>
      <c r="AH467" s="64">
        <f>IF(SUMPRODUCT((A$14:A467=A467)*(B$14:B467=B467)*(C$14:C467=C467))&gt;1,0,1)</f>
        <v>0</v>
      </c>
      <c r="AI467" s="65" t="str">
        <f t="shared" si="39"/>
        <v>NO</v>
      </c>
      <c r="AJ467" s="65" t="str">
        <f t="shared" si="40"/>
        <v>NO</v>
      </c>
      <c r="AK467" s="66" t="str">
        <f>IFERROR(VLOOKUP(F467,#REF!,1,FALSE),"NO")</f>
        <v>NO</v>
      </c>
      <c r="AL467" s="65" t="str">
        <f t="shared" si="41"/>
        <v>NO</v>
      </c>
      <c r="AM467" s="65" t="str">
        <f t="shared" si="42"/>
        <v>NO</v>
      </c>
    </row>
    <row r="468" spans="1:39" ht="27" customHeight="1" x14ac:dyDescent="0.25">
      <c r="A468" s="45"/>
      <c r="B468" s="46"/>
      <c r="C468" s="47"/>
      <c r="D468" s="77"/>
      <c r="E468" s="47"/>
      <c r="F468" s="48"/>
      <c r="G468" s="49"/>
      <c r="H468" s="50"/>
      <c r="I468" s="51"/>
      <c r="J468" s="52" t="str">
        <f>IF(ISERROR(VLOOKUP(I468,#REF!,2,FALSE))," ",VLOOKUP(I468,#REF!,2,FALSE))</f>
        <v xml:space="preserve"> </v>
      </c>
      <c r="K468" s="52" t="str">
        <f>IF(ISERROR(VLOOKUP(I468,#REF!,3,FALSE))," ",VLOOKUP(I468,#REF!,3,FALSE))</f>
        <v xml:space="preserve"> </v>
      </c>
      <c r="L468" s="116"/>
      <c r="M468" s="45"/>
      <c r="N468" s="53"/>
      <c r="O468" s="54"/>
      <c r="P468" s="55"/>
      <c r="Q468" s="56"/>
      <c r="R468" s="57"/>
      <c r="S468" s="54"/>
      <c r="T468" s="58">
        <f t="shared" si="37"/>
        <v>0</v>
      </c>
      <c r="U468" s="59"/>
      <c r="V468" s="60"/>
      <c r="W468" s="60"/>
      <c r="X468" s="60"/>
      <c r="Y468" s="46"/>
      <c r="Z468" s="46"/>
      <c r="AA468" s="61"/>
      <c r="AB468" s="45"/>
      <c r="AC468" s="45"/>
      <c r="AD468" s="45"/>
      <c r="AE468" s="45"/>
      <c r="AF468" s="62" t="str">
        <f t="shared" si="38"/>
        <v>-</v>
      </c>
      <c r="AG468" s="63"/>
      <c r="AH468" s="64">
        <f>IF(SUMPRODUCT((A$14:A468=A468)*(B$14:B468=B468)*(C$14:C468=C468))&gt;1,0,1)</f>
        <v>0</v>
      </c>
      <c r="AI468" s="65" t="str">
        <f t="shared" si="39"/>
        <v>NO</v>
      </c>
      <c r="AJ468" s="65" t="str">
        <f t="shared" si="40"/>
        <v>NO</v>
      </c>
      <c r="AK468" s="66" t="str">
        <f>IFERROR(VLOOKUP(F468,#REF!,1,FALSE),"NO")</f>
        <v>NO</v>
      </c>
      <c r="AL468" s="65" t="str">
        <f t="shared" si="41"/>
        <v>NO</v>
      </c>
      <c r="AM468" s="65" t="str">
        <f t="shared" si="42"/>
        <v>NO</v>
      </c>
    </row>
    <row r="469" spans="1:39" ht="27" customHeight="1" x14ac:dyDescent="0.25">
      <c r="A469" s="45"/>
      <c r="B469" s="46"/>
      <c r="C469" s="47"/>
      <c r="D469" s="77"/>
      <c r="E469" s="47"/>
      <c r="F469" s="48"/>
      <c r="G469" s="49"/>
      <c r="H469" s="50"/>
      <c r="I469" s="51"/>
      <c r="J469" s="52" t="str">
        <f>IF(ISERROR(VLOOKUP(I469,#REF!,2,FALSE))," ",VLOOKUP(I469,#REF!,2,FALSE))</f>
        <v xml:space="preserve"> </v>
      </c>
      <c r="K469" s="52" t="str">
        <f>IF(ISERROR(VLOOKUP(I469,#REF!,3,FALSE))," ",VLOOKUP(I469,#REF!,3,FALSE))</f>
        <v xml:space="preserve"> </v>
      </c>
      <c r="L469" s="116"/>
      <c r="M469" s="45"/>
      <c r="N469" s="53"/>
      <c r="O469" s="54"/>
      <c r="P469" s="55"/>
      <c r="Q469" s="56"/>
      <c r="R469" s="57"/>
      <c r="S469" s="54"/>
      <c r="T469" s="58">
        <f t="shared" si="37"/>
        <v>0</v>
      </c>
      <c r="U469" s="59"/>
      <c r="V469" s="60"/>
      <c r="W469" s="60"/>
      <c r="X469" s="60"/>
      <c r="Y469" s="46"/>
      <c r="Z469" s="46"/>
      <c r="AA469" s="61"/>
      <c r="AB469" s="45"/>
      <c r="AC469" s="45"/>
      <c r="AD469" s="45"/>
      <c r="AE469" s="45"/>
      <c r="AF469" s="62" t="str">
        <f t="shared" si="38"/>
        <v>-</v>
      </c>
      <c r="AG469" s="63"/>
      <c r="AH469" s="64">
        <f>IF(SUMPRODUCT((A$14:A469=A469)*(B$14:B469=B469)*(C$14:C469=C469))&gt;1,0,1)</f>
        <v>0</v>
      </c>
      <c r="AI469" s="65" t="str">
        <f t="shared" si="39"/>
        <v>NO</v>
      </c>
      <c r="AJ469" s="65" t="str">
        <f t="shared" si="40"/>
        <v>NO</v>
      </c>
      <c r="AK469" s="66" t="str">
        <f>IFERROR(VLOOKUP(F469,#REF!,1,FALSE),"NO")</f>
        <v>NO</v>
      </c>
      <c r="AL469" s="65" t="str">
        <f t="shared" si="41"/>
        <v>NO</v>
      </c>
      <c r="AM469" s="65" t="str">
        <f t="shared" si="42"/>
        <v>NO</v>
      </c>
    </row>
    <row r="470" spans="1:39" ht="27" customHeight="1" x14ac:dyDescent="0.25">
      <c r="A470" s="45"/>
      <c r="B470" s="46"/>
      <c r="C470" s="47"/>
      <c r="D470" s="77"/>
      <c r="E470" s="47"/>
      <c r="F470" s="48"/>
      <c r="G470" s="49"/>
      <c r="H470" s="50"/>
      <c r="I470" s="51"/>
      <c r="J470" s="52" t="str">
        <f>IF(ISERROR(VLOOKUP(I470,#REF!,2,FALSE))," ",VLOOKUP(I470,#REF!,2,FALSE))</f>
        <v xml:space="preserve"> </v>
      </c>
      <c r="K470" s="52" t="str">
        <f>IF(ISERROR(VLOOKUP(I470,#REF!,3,FALSE))," ",VLOOKUP(I470,#REF!,3,FALSE))</f>
        <v xml:space="preserve"> </v>
      </c>
      <c r="L470" s="116"/>
      <c r="M470" s="45"/>
      <c r="N470" s="53"/>
      <c r="O470" s="54"/>
      <c r="P470" s="55"/>
      <c r="Q470" s="56"/>
      <c r="R470" s="57"/>
      <c r="S470" s="54"/>
      <c r="T470" s="58">
        <f t="shared" si="37"/>
        <v>0</v>
      </c>
      <c r="U470" s="59"/>
      <c r="V470" s="60"/>
      <c r="W470" s="60"/>
      <c r="X470" s="60"/>
      <c r="Y470" s="46"/>
      <c r="Z470" s="46"/>
      <c r="AA470" s="61"/>
      <c r="AB470" s="45"/>
      <c r="AC470" s="45"/>
      <c r="AD470" s="45"/>
      <c r="AE470" s="45"/>
      <c r="AF470" s="62" t="str">
        <f t="shared" si="38"/>
        <v>-</v>
      </c>
      <c r="AG470" s="63"/>
      <c r="AH470" s="64">
        <f>IF(SUMPRODUCT((A$14:A470=A470)*(B$14:B470=B470)*(C$14:C470=C470))&gt;1,0,1)</f>
        <v>0</v>
      </c>
      <c r="AI470" s="65" t="str">
        <f t="shared" si="39"/>
        <v>NO</v>
      </c>
      <c r="AJ470" s="65" t="str">
        <f t="shared" si="40"/>
        <v>NO</v>
      </c>
      <c r="AK470" s="66" t="str">
        <f>IFERROR(VLOOKUP(F470,#REF!,1,FALSE),"NO")</f>
        <v>NO</v>
      </c>
      <c r="AL470" s="65" t="str">
        <f t="shared" si="41"/>
        <v>NO</v>
      </c>
      <c r="AM470" s="65" t="str">
        <f t="shared" si="42"/>
        <v>NO</v>
      </c>
    </row>
    <row r="471" spans="1:39" ht="27" customHeight="1" x14ac:dyDescent="0.25">
      <c r="A471" s="45"/>
      <c r="B471" s="46"/>
      <c r="C471" s="47"/>
      <c r="D471" s="77"/>
      <c r="E471" s="47"/>
      <c r="F471" s="48"/>
      <c r="G471" s="49"/>
      <c r="H471" s="50"/>
      <c r="I471" s="51"/>
      <c r="J471" s="52" t="str">
        <f>IF(ISERROR(VLOOKUP(I471,#REF!,2,FALSE))," ",VLOOKUP(I471,#REF!,2,FALSE))</f>
        <v xml:space="preserve"> </v>
      </c>
      <c r="K471" s="52" t="str">
        <f>IF(ISERROR(VLOOKUP(I471,#REF!,3,FALSE))," ",VLOOKUP(I471,#REF!,3,FALSE))</f>
        <v xml:space="preserve"> </v>
      </c>
      <c r="L471" s="116"/>
      <c r="M471" s="45"/>
      <c r="N471" s="53"/>
      <c r="O471" s="54"/>
      <c r="P471" s="55"/>
      <c r="Q471" s="56"/>
      <c r="R471" s="57"/>
      <c r="S471" s="54"/>
      <c r="T471" s="58">
        <f t="shared" si="37"/>
        <v>0</v>
      </c>
      <c r="U471" s="59"/>
      <c r="V471" s="60"/>
      <c r="W471" s="60"/>
      <c r="X471" s="60"/>
      <c r="Y471" s="46"/>
      <c r="Z471" s="46"/>
      <c r="AA471" s="61"/>
      <c r="AB471" s="45"/>
      <c r="AC471" s="45"/>
      <c r="AD471" s="45"/>
      <c r="AE471" s="45"/>
      <c r="AF471" s="62" t="str">
        <f t="shared" si="38"/>
        <v>-</v>
      </c>
      <c r="AG471" s="63"/>
      <c r="AH471" s="64">
        <f>IF(SUMPRODUCT((A$14:A471=A471)*(B$14:B471=B471)*(C$14:C471=C471))&gt;1,0,1)</f>
        <v>0</v>
      </c>
      <c r="AI471" s="65" t="str">
        <f t="shared" si="39"/>
        <v>NO</v>
      </c>
      <c r="AJ471" s="65" t="str">
        <f t="shared" si="40"/>
        <v>NO</v>
      </c>
      <c r="AK471" s="66" t="str">
        <f>IFERROR(VLOOKUP(F471,#REF!,1,FALSE),"NO")</f>
        <v>NO</v>
      </c>
      <c r="AL471" s="65" t="str">
        <f t="shared" si="41"/>
        <v>NO</v>
      </c>
      <c r="AM471" s="65" t="str">
        <f t="shared" si="42"/>
        <v>NO</v>
      </c>
    </row>
    <row r="472" spans="1:39" ht="27" customHeight="1" x14ac:dyDescent="0.25">
      <c r="A472" s="45"/>
      <c r="B472" s="46"/>
      <c r="C472" s="47"/>
      <c r="D472" s="77"/>
      <c r="E472" s="47"/>
      <c r="F472" s="48"/>
      <c r="G472" s="49"/>
      <c r="H472" s="50"/>
      <c r="I472" s="51"/>
      <c r="J472" s="52" t="str">
        <f>IF(ISERROR(VLOOKUP(I472,#REF!,2,FALSE))," ",VLOOKUP(I472,#REF!,2,FALSE))</f>
        <v xml:space="preserve"> </v>
      </c>
      <c r="K472" s="52" t="str">
        <f>IF(ISERROR(VLOOKUP(I472,#REF!,3,FALSE))," ",VLOOKUP(I472,#REF!,3,FALSE))</f>
        <v xml:space="preserve"> </v>
      </c>
      <c r="L472" s="116"/>
      <c r="M472" s="45"/>
      <c r="N472" s="53"/>
      <c r="O472" s="54"/>
      <c r="P472" s="55"/>
      <c r="Q472" s="56"/>
      <c r="R472" s="57"/>
      <c r="S472" s="54"/>
      <c r="T472" s="58">
        <f t="shared" si="37"/>
        <v>0</v>
      </c>
      <c r="U472" s="59"/>
      <c r="V472" s="60"/>
      <c r="W472" s="60"/>
      <c r="X472" s="60"/>
      <c r="Y472" s="46"/>
      <c r="Z472" s="46"/>
      <c r="AA472" s="61"/>
      <c r="AB472" s="45"/>
      <c r="AC472" s="45"/>
      <c r="AD472" s="45"/>
      <c r="AE472" s="45"/>
      <c r="AF472" s="62" t="str">
        <f t="shared" si="38"/>
        <v>-</v>
      </c>
      <c r="AG472" s="63"/>
      <c r="AH472" s="64">
        <f>IF(SUMPRODUCT((A$14:A472=A472)*(B$14:B472=B472)*(C$14:C472=C472))&gt;1,0,1)</f>
        <v>0</v>
      </c>
      <c r="AI472" s="65" t="str">
        <f t="shared" si="39"/>
        <v>NO</v>
      </c>
      <c r="AJ472" s="65" t="str">
        <f t="shared" si="40"/>
        <v>NO</v>
      </c>
      <c r="AK472" s="66" t="str">
        <f>IFERROR(VLOOKUP(F472,#REF!,1,FALSE),"NO")</f>
        <v>NO</v>
      </c>
      <c r="AL472" s="65" t="str">
        <f t="shared" si="41"/>
        <v>NO</v>
      </c>
      <c r="AM472" s="65" t="str">
        <f t="shared" si="42"/>
        <v>NO</v>
      </c>
    </row>
    <row r="473" spans="1:39" ht="27" customHeight="1" x14ac:dyDescent="0.25">
      <c r="A473" s="45"/>
      <c r="B473" s="46"/>
      <c r="C473" s="47"/>
      <c r="D473" s="77"/>
      <c r="E473" s="47"/>
      <c r="F473" s="48"/>
      <c r="G473" s="49"/>
      <c r="H473" s="50"/>
      <c r="I473" s="51"/>
      <c r="J473" s="52" t="str">
        <f>IF(ISERROR(VLOOKUP(I473,#REF!,2,FALSE))," ",VLOOKUP(I473,#REF!,2,FALSE))</f>
        <v xml:space="preserve"> </v>
      </c>
      <c r="K473" s="52" t="str">
        <f>IF(ISERROR(VLOOKUP(I473,#REF!,3,FALSE))," ",VLOOKUP(I473,#REF!,3,FALSE))</f>
        <v xml:space="preserve"> </v>
      </c>
      <c r="L473" s="116"/>
      <c r="M473" s="45"/>
      <c r="N473" s="53"/>
      <c r="O473" s="54"/>
      <c r="P473" s="55"/>
      <c r="Q473" s="56"/>
      <c r="R473" s="57"/>
      <c r="S473" s="54"/>
      <c r="T473" s="58">
        <f t="shared" si="37"/>
        <v>0</v>
      </c>
      <c r="U473" s="59"/>
      <c r="V473" s="60"/>
      <c r="W473" s="60"/>
      <c r="X473" s="60"/>
      <c r="Y473" s="46"/>
      <c r="Z473" s="46"/>
      <c r="AA473" s="61"/>
      <c r="AB473" s="45"/>
      <c r="AC473" s="45"/>
      <c r="AD473" s="45"/>
      <c r="AE473" s="45"/>
      <c r="AF473" s="62" t="str">
        <f t="shared" si="38"/>
        <v>-</v>
      </c>
      <c r="AG473" s="63"/>
      <c r="AH473" s="64">
        <f>IF(SUMPRODUCT((A$14:A473=A473)*(B$14:B473=B473)*(C$14:C473=C473))&gt;1,0,1)</f>
        <v>0</v>
      </c>
      <c r="AI473" s="65" t="str">
        <f t="shared" si="39"/>
        <v>NO</v>
      </c>
      <c r="AJ473" s="65" t="str">
        <f t="shared" si="40"/>
        <v>NO</v>
      </c>
      <c r="AK473" s="66" t="str">
        <f>IFERROR(VLOOKUP(F473,#REF!,1,FALSE),"NO")</f>
        <v>NO</v>
      </c>
      <c r="AL473" s="65" t="str">
        <f t="shared" si="41"/>
        <v>NO</v>
      </c>
      <c r="AM473" s="65" t="str">
        <f t="shared" si="42"/>
        <v>NO</v>
      </c>
    </row>
    <row r="474" spans="1:39" ht="27" customHeight="1" x14ac:dyDescent="0.25">
      <c r="A474" s="45"/>
      <c r="B474" s="46"/>
      <c r="C474" s="47"/>
      <c r="D474" s="77"/>
      <c r="E474" s="47"/>
      <c r="F474" s="48"/>
      <c r="G474" s="49"/>
      <c r="H474" s="50"/>
      <c r="I474" s="51"/>
      <c r="J474" s="52" t="str">
        <f>IF(ISERROR(VLOOKUP(I474,#REF!,2,FALSE))," ",VLOOKUP(I474,#REF!,2,FALSE))</f>
        <v xml:space="preserve"> </v>
      </c>
      <c r="K474" s="52" t="str">
        <f>IF(ISERROR(VLOOKUP(I474,#REF!,3,FALSE))," ",VLOOKUP(I474,#REF!,3,FALSE))</f>
        <v xml:space="preserve"> </v>
      </c>
      <c r="L474" s="116"/>
      <c r="M474" s="45"/>
      <c r="N474" s="53"/>
      <c r="O474" s="54"/>
      <c r="P474" s="55"/>
      <c r="Q474" s="56"/>
      <c r="R474" s="57"/>
      <c r="S474" s="54"/>
      <c r="T474" s="58">
        <f t="shared" si="37"/>
        <v>0</v>
      </c>
      <c r="U474" s="59"/>
      <c r="V474" s="60"/>
      <c r="W474" s="60"/>
      <c r="X474" s="60"/>
      <c r="Y474" s="46"/>
      <c r="Z474" s="46"/>
      <c r="AA474" s="61"/>
      <c r="AB474" s="45"/>
      <c r="AC474" s="45"/>
      <c r="AD474" s="45"/>
      <c r="AE474" s="45"/>
      <c r="AF474" s="62" t="str">
        <f t="shared" si="38"/>
        <v>-</v>
      </c>
      <c r="AG474" s="63"/>
      <c r="AH474" s="64">
        <f>IF(SUMPRODUCT((A$14:A474=A474)*(B$14:B474=B474)*(C$14:C474=C474))&gt;1,0,1)</f>
        <v>0</v>
      </c>
      <c r="AI474" s="65" t="str">
        <f t="shared" si="39"/>
        <v>NO</v>
      </c>
      <c r="AJ474" s="65" t="str">
        <f t="shared" si="40"/>
        <v>NO</v>
      </c>
      <c r="AK474" s="66" t="str">
        <f>IFERROR(VLOOKUP(F474,#REF!,1,FALSE),"NO")</f>
        <v>NO</v>
      </c>
      <c r="AL474" s="65" t="str">
        <f t="shared" si="41"/>
        <v>NO</v>
      </c>
      <c r="AM474" s="65" t="str">
        <f t="shared" si="42"/>
        <v>NO</v>
      </c>
    </row>
    <row r="475" spans="1:39" ht="27" customHeight="1" x14ac:dyDescent="0.25">
      <c r="A475" s="45"/>
      <c r="B475" s="46"/>
      <c r="C475" s="47"/>
      <c r="D475" s="77"/>
      <c r="E475" s="47"/>
      <c r="F475" s="48"/>
      <c r="G475" s="49"/>
      <c r="H475" s="50"/>
      <c r="I475" s="51"/>
      <c r="J475" s="52" t="str">
        <f>IF(ISERROR(VLOOKUP(I475,#REF!,2,FALSE))," ",VLOOKUP(I475,#REF!,2,FALSE))</f>
        <v xml:space="preserve"> </v>
      </c>
      <c r="K475" s="52" t="str">
        <f>IF(ISERROR(VLOOKUP(I475,#REF!,3,FALSE))," ",VLOOKUP(I475,#REF!,3,FALSE))</f>
        <v xml:space="preserve"> </v>
      </c>
      <c r="L475" s="116"/>
      <c r="M475" s="45"/>
      <c r="N475" s="53"/>
      <c r="O475" s="54"/>
      <c r="P475" s="55"/>
      <c r="Q475" s="56"/>
      <c r="R475" s="57"/>
      <c r="S475" s="54"/>
      <c r="T475" s="58">
        <f t="shared" si="37"/>
        <v>0</v>
      </c>
      <c r="U475" s="59"/>
      <c r="V475" s="60"/>
      <c r="W475" s="60"/>
      <c r="X475" s="60"/>
      <c r="Y475" s="46"/>
      <c r="Z475" s="46"/>
      <c r="AA475" s="61"/>
      <c r="AB475" s="45"/>
      <c r="AC475" s="45"/>
      <c r="AD475" s="45"/>
      <c r="AE475" s="45"/>
      <c r="AF475" s="62" t="str">
        <f t="shared" si="38"/>
        <v>-</v>
      </c>
      <c r="AG475" s="63"/>
      <c r="AH475" s="64">
        <f>IF(SUMPRODUCT((A$14:A475=A475)*(B$14:B475=B475)*(C$14:C475=C475))&gt;1,0,1)</f>
        <v>0</v>
      </c>
      <c r="AI475" s="65" t="str">
        <f t="shared" si="39"/>
        <v>NO</v>
      </c>
      <c r="AJ475" s="65" t="str">
        <f t="shared" si="40"/>
        <v>NO</v>
      </c>
      <c r="AK475" s="66" t="str">
        <f>IFERROR(VLOOKUP(F475,#REF!,1,FALSE),"NO")</f>
        <v>NO</v>
      </c>
      <c r="AL475" s="65" t="str">
        <f t="shared" si="41"/>
        <v>NO</v>
      </c>
      <c r="AM475" s="65" t="str">
        <f t="shared" si="42"/>
        <v>NO</v>
      </c>
    </row>
    <row r="476" spans="1:39" ht="27" customHeight="1" x14ac:dyDescent="0.25">
      <c r="A476" s="45"/>
      <c r="B476" s="46"/>
      <c r="C476" s="47"/>
      <c r="D476" s="77"/>
      <c r="E476" s="47"/>
      <c r="F476" s="48"/>
      <c r="G476" s="49"/>
      <c r="H476" s="50"/>
      <c r="I476" s="51"/>
      <c r="J476" s="52" t="str">
        <f>IF(ISERROR(VLOOKUP(I476,#REF!,2,FALSE))," ",VLOOKUP(I476,#REF!,2,FALSE))</f>
        <v xml:space="preserve"> </v>
      </c>
      <c r="K476" s="52" t="str">
        <f>IF(ISERROR(VLOOKUP(I476,#REF!,3,FALSE))," ",VLOOKUP(I476,#REF!,3,FALSE))</f>
        <v xml:space="preserve"> </v>
      </c>
      <c r="L476" s="116"/>
      <c r="M476" s="45"/>
      <c r="N476" s="53"/>
      <c r="O476" s="54"/>
      <c r="P476" s="55"/>
      <c r="Q476" s="56"/>
      <c r="R476" s="57"/>
      <c r="S476" s="54"/>
      <c r="T476" s="58">
        <f t="shared" si="37"/>
        <v>0</v>
      </c>
      <c r="U476" s="59"/>
      <c r="V476" s="60"/>
      <c r="W476" s="60"/>
      <c r="X476" s="60"/>
      <c r="Y476" s="46"/>
      <c r="Z476" s="46"/>
      <c r="AA476" s="61"/>
      <c r="AB476" s="45"/>
      <c r="AC476" s="45"/>
      <c r="AD476" s="45"/>
      <c r="AE476" s="45"/>
      <c r="AF476" s="62" t="str">
        <f t="shared" si="38"/>
        <v>-</v>
      </c>
      <c r="AG476" s="63"/>
      <c r="AH476" s="64">
        <f>IF(SUMPRODUCT((A$14:A476=A476)*(B$14:B476=B476)*(C$14:C476=C476))&gt;1,0,1)</f>
        <v>0</v>
      </c>
      <c r="AI476" s="65" t="str">
        <f t="shared" si="39"/>
        <v>NO</v>
      </c>
      <c r="AJ476" s="65" t="str">
        <f t="shared" si="40"/>
        <v>NO</v>
      </c>
      <c r="AK476" s="66" t="str">
        <f>IFERROR(VLOOKUP(F476,#REF!,1,FALSE),"NO")</f>
        <v>NO</v>
      </c>
      <c r="AL476" s="65" t="str">
        <f t="shared" si="41"/>
        <v>NO</v>
      </c>
      <c r="AM476" s="65" t="str">
        <f t="shared" si="42"/>
        <v>NO</v>
      </c>
    </row>
    <row r="477" spans="1:39" ht="27" customHeight="1" x14ac:dyDescent="0.25">
      <c r="A477" s="45"/>
      <c r="B477" s="46"/>
      <c r="C477" s="47"/>
      <c r="D477" s="77"/>
      <c r="E477" s="47"/>
      <c r="F477" s="48"/>
      <c r="G477" s="49"/>
      <c r="H477" s="50"/>
      <c r="I477" s="51"/>
      <c r="J477" s="52" t="str">
        <f>IF(ISERROR(VLOOKUP(I477,#REF!,2,FALSE))," ",VLOOKUP(I477,#REF!,2,FALSE))</f>
        <v xml:space="preserve"> </v>
      </c>
      <c r="K477" s="52" t="str">
        <f>IF(ISERROR(VLOOKUP(I477,#REF!,3,FALSE))," ",VLOOKUP(I477,#REF!,3,FALSE))</f>
        <v xml:space="preserve"> </v>
      </c>
      <c r="L477" s="116"/>
      <c r="M477" s="45"/>
      <c r="N477" s="53"/>
      <c r="O477" s="54"/>
      <c r="P477" s="55"/>
      <c r="Q477" s="56"/>
      <c r="R477" s="57"/>
      <c r="S477" s="54"/>
      <c r="T477" s="58">
        <f t="shared" si="37"/>
        <v>0</v>
      </c>
      <c r="U477" s="59"/>
      <c r="V477" s="60"/>
      <c r="W477" s="60"/>
      <c r="X477" s="60"/>
      <c r="Y477" s="46"/>
      <c r="Z477" s="46"/>
      <c r="AA477" s="61"/>
      <c r="AB477" s="45"/>
      <c r="AC477" s="45"/>
      <c r="AD477" s="45"/>
      <c r="AE477" s="45"/>
      <c r="AF477" s="62" t="str">
        <f t="shared" si="38"/>
        <v>-</v>
      </c>
      <c r="AG477" s="63"/>
      <c r="AH477" s="64">
        <f>IF(SUMPRODUCT((A$14:A477=A477)*(B$14:B477=B477)*(C$14:C477=C477))&gt;1,0,1)</f>
        <v>0</v>
      </c>
      <c r="AI477" s="65" t="str">
        <f t="shared" si="39"/>
        <v>NO</v>
      </c>
      <c r="AJ477" s="65" t="str">
        <f t="shared" si="40"/>
        <v>NO</v>
      </c>
      <c r="AK477" s="66" t="str">
        <f>IFERROR(VLOOKUP(F477,#REF!,1,FALSE),"NO")</f>
        <v>NO</v>
      </c>
      <c r="AL477" s="65" t="str">
        <f t="shared" si="41"/>
        <v>NO</v>
      </c>
      <c r="AM477" s="65" t="str">
        <f t="shared" si="42"/>
        <v>NO</v>
      </c>
    </row>
    <row r="478" spans="1:39" ht="27" customHeight="1" x14ac:dyDescent="0.25">
      <c r="A478" s="45"/>
      <c r="B478" s="46"/>
      <c r="C478" s="47"/>
      <c r="D478" s="77"/>
      <c r="E478" s="47"/>
      <c r="F478" s="48"/>
      <c r="G478" s="49"/>
      <c r="H478" s="50"/>
      <c r="I478" s="51"/>
      <c r="J478" s="52" t="str">
        <f>IF(ISERROR(VLOOKUP(I478,#REF!,2,FALSE))," ",VLOOKUP(I478,#REF!,2,FALSE))</f>
        <v xml:space="preserve"> </v>
      </c>
      <c r="K478" s="52" t="str">
        <f>IF(ISERROR(VLOOKUP(I478,#REF!,3,FALSE))," ",VLOOKUP(I478,#REF!,3,FALSE))</f>
        <v xml:space="preserve"> </v>
      </c>
      <c r="L478" s="116"/>
      <c r="M478" s="45"/>
      <c r="N478" s="53"/>
      <c r="O478" s="54"/>
      <c r="P478" s="55"/>
      <c r="Q478" s="56"/>
      <c r="R478" s="57"/>
      <c r="S478" s="54"/>
      <c r="T478" s="58">
        <f t="shared" si="37"/>
        <v>0</v>
      </c>
      <c r="U478" s="59"/>
      <c r="V478" s="60"/>
      <c r="W478" s="60"/>
      <c r="X478" s="60"/>
      <c r="Y478" s="46"/>
      <c r="Z478" s="46"/>
      <c r="AA478" s="61"/>
      <c r="AB478" s="45"/>
      <c r="AC478" s="45"/>
      <c r="AD478" s="45"/>
      <c r="AE478" s="45"/>
      <c r="AF478" s="62" t="str">
        <f t="shared" si="38"/>
        <v>-</v>
      </c>
      <c r="AG478" s="63"/>
      <c r="AH478" s="64">
        <f>IF(SUMPRODUCT((A$14:A478=A478)*(B$14:B478=B478)*(C$14:C478=C478))&gt;1,0,1)</f>
        <v>0</v>
      </c>
      <c r="AI478" s="65" t="str">
        <f t="shared" si="39"/>
        <v>NO</v>
      </c>
      <c r="AJ478" s="65" t="str">
        <f t="shared" si="40"/>
        <v>NO</v>
      </c>
      <c r="AK478" s="66" t="str">
        <f>IFERROR(VLOOKUP(F478,#REF!,1,FALSE),"NO")</f>
        <v>NO</v>
      </c>
      <c r="AL478" s="65" t="str">
        <f t="shared" si="41"/>
        <v>NO</v>
      </c>
      <c r="AM478" s="65" t="str">
        <f t="shared" si="42"/>
        <v>NO</v>
      </c>
    </row>
    <row r="479" spans="1:39" ht="27" customHeight="1" x14ac:dyDescent="0.25">
      <c r="A479" s="45"/>
      <c r="B479" s="46"/>
      <c r="C479" s="47"/>
      <c r="D479" s="77"/>
      <c r="E479" s="47"/>
      <c r="F479" s="48"/>
      <c r="G479" s="49"/>
      <c r="H479" s="50"/>
      <c r="I479" s="51"/>
      <c r="J479" s="52" t="str">
        <f>IF(ISERROR(VLOOKUP(I479,#REF!,2,FALSE))," ",VLOOKUP(I479,#REF!,2,FALSE))</f>
        <v xml:space="preserve"> </v>
      </c>
      <c r="K479" s="52" t="str">
        <f>IF(ISERROR(VLOOKUP(I479,#REF!,3,FALSE))," ",VLOOKUP(I479,#REF!,3,FALSE))</f>
        <v xml:space="preserve"> </v>
      </c>
      <c r="L479" s="116"/>
      <c r="M479" s="45"/>
      <c r="N479" s="53"/>
      <c r="O479" s="54"/>
      <c r="P479" s="55"/>
      <c r="Q479" s="56"/>
      <c r="R479" s="57"/>
      <c r="S479" s="54"/>
      <c r="T479" s="58">
        <f t="shared" ref="T479:T542" si="43">+O479+Q479+S479</f>
        <v>0</v>
      </c>
      <c r="U479" s="59"/>
      <c r="V479" s="60"/>
      <c r="W479" s="60"/>
      <c r="X479" s="60"/>
      <c r="Y479" s="46"/>
      <c r="Z479" s="46"/>
      <c r="AA479" s="61"/>
      <c r="AB479" s="45"/>
      <c r="AC479" s="45"/>
      <c r="AD479" s="45"/>
      <c r="AE479" s="45"/>
      <c r="AF479" s="62" t="str">
        <f t="shared" ref="AF479:AF542" si="44">IF(ISERROR(U479/T479),"-",(U479/T479))</f>
        <v>-</v>
      </c>
      <c r="AG479" s="63"/>
      <c r="AH479" s="64">
        <f>IF(SUMPRODUCT((A$14:A479=A479)*(B$14:B479=B479)*(C$14:C479=C479))&gt;1,0,1)</f>
        <v>0</v>
      </c>
      <c r="AI479" s="65" t="str">
        <f t="shared" ref="AI479:AI542" si="45">IFERROR(VLOOKUP(D479,tipo,1,FALSE),"NO")</f>
        <v>NO</v>
      </c>
      <c r="AJ479" s="65" t="str">
        <f t="shared" ref="AJ479:AJ542" si="46">IFERROR(VLOOKUP(E479,modal,1,FALSE),"NO")</f>
        <v>NO</v>
      </c>
      <c r="AK479" s="66" t="str">
        <f>IFERROR(VLOOKUP(F479,#REF!,1,FALSE),"NO")</f>
        <v>NO</v>
      </c>
      <c r="AL479" s="65" t="str">
        <f t="shared" ref="AL479:AL542" si="47">IFERROR(VLOOKUP(H479,afectacion,1,FALSE),"NO")</f>
        <v>NO</v>
      </c>
      <c r="AM479" s="65" t="str">
        <f t="shared" ref="AM479:AM542" si="48">IFERROR(VLOOKUP(I479,programa,1,FALSE),"NO")</f>
        <v>NO</v>
      </c>
    </row>
    <row r="480" spans="1:39" ht="27" customHeight="1" x14ac:dyDescent="0.25">
      <c r="A480" s="45"/>
      <c r="B480" s="46"/>
      <c r="C480" s="47"/>
      <c r="D480" s="77"/>
      <c r="E480" s="47"/>
      <c r="F480" s="48"/>
      <c r="G480" s="49"/>
      <c r="H480" s="50"/>
      <c r="I480" s="51"/>
      <c r="J480" s="52" t="str">
        <f>IF(ISERROR(VLOOKUP(I480,#REF!,2,FALSE))," ",VLOOKUP(I480,#REF!,2,FALSE))</f>
        <v xml:space="preserve"> </v>
      </c>
      <c r="K480" s="52" t="str">
        <f>IF(ISERROR(VLOOKUP(I480,#REF!,3,FALSE))," ",VLOOKUP(I480,#REF!,3,FALSE))</f>
        <v xml:space="preserve"> </v>
      </c>
      <c r="L480" s="116"/>
      <c r="M480" s="45"/>
      <c r="N480" s="53"/>
      <c r="O480" s="54"/>
      <c r="P480" s="55"/>
      <c r="Q480" s="56"/>
      <c r="R480" s="57"/>
      <c r="S480" s="54"/>
      <c r="T480" s="58">
        <f t="shared" si="43"/>
        <v>0</v>
      </c>
      <c r="U480" s="59"/>
      <c r="V480" s="60"/>
      <c r="W480" s="60"/>
      <c r="X480" s="60"/>
      <c r="Y480" s="46"/>
      <c r="Z480" s="46"/>
      <c r="AA480" s="61"/>
      <c r="AB480" s="45"/>
      <c r="AC480" s="45"/>
      <c r="AD480" s="45"/>
      <c r="AE480" s="45"/>
      <c r="AF480" s="62" t="str">
        <f t="shared" si="44"/>
        <v>-</v>
      </c>
      <c r="AG480" s="63"/>
      <c r="AH480" s="64">
        <f>IF(SUMPRODUCT((A$14:A480=A480)*(B$14:B480=B480)*(C$14:C480=C480))&gt;1,0,1)</f>
        <v>0</v>
      </c>
      <c r="AI480" s="65" t="str">
        <f t="shared" si="45"/>
        <v>NO</v>
      </c>
      <c r="AJ480" s="65" t="str">
        <f t="shared" si="46"/>
        <v>NO</v>
      </c>
      <c r="AK480" s="66" t="str">
        <f>IFERROR(VLOOKUP(F480,#REF!,1,FALSE),"NO")</f>
        <v>NO</v>
      </c>
      <c r="AL480" s="65" t="str">
        <f t="shared" si="47"/>
        <v>NO</v>
      </c>
      <c r="AM480" s="65" t="str">
        <f t="shared" si="48"/>
        <v>NO</v>
      </c>
    </row>
    <row r="481" spans="1:39" ht="27" customHeight="1" x14ac:dyDescent="0.25">
      <c r="A481" s="45"/>
      <c r="B481" s="46"/>
      <c r="C481" s="47"/>
      <c r="D481" s="77"/>
      <c r="E481" s="47"/>
      <c r="F481" s="48"/>
      <c r="G481" s="49"/>
      <c r="H481" s="50"/>
      <c r="I481" s="51"/>
      <c r="J481" s="52" t="str">
        <f>IF(ISERROR(VLOOKUP(I481,#REF!,2,FALSE))," ",VLOOKUP(I481,#REF!,2,FALSE))</f>
        <v xml:space="preserve"> </v>
      </c>
      <c r="K481" s="52" t="str">
        <f>IF(ISERROR(VLOOKUP(I481,#REF!,3,FALSE))," ",VLOOKUP(I481,#REF!,3,FALSE))</f>
        <v xml:space="preserve"> </v>
      </c>
      <c r="L481" s="116"/>
      <c r="M481" s="45"/>
      <c r="N481" s="53"/>
      <c r="O481" s="54"/>
      <c r="P481" s="55"/>
      <c r="Q481" s="56"/>
      <c r="R481" s="57"/>
      <c r="S481" s="54"/>
      <c r="T481" s="58">
        <f t="shared" si="43"/>
        <v>0</v>
      </c>
      <c r="U481" s="59"/>
      <c r="V481" s="60"/>
      <c r="W481" s="60"/>
      <c r="X481" s="60"/>
      <c r="Y481" s="46"/>
      <c r="Z481" s="46"/>
      <c r="AA481" s="61"/>
      <c r="AB481" s="45"/>
      <c r="AC481" s="45"/>
      <c r="AD481" s="45"/>
      <c r="AE481" s="45"/>
      <c r="AF481" s="62" t="str">
        <f t="shared" si="44"/>
        <v>-</v>
      </c>
      <c r="AG481" s="63"/>
      <c r="AH481" s="64">
        <f>IF(SUMPRODUCT((A$14:A481=A481)*(B$14:B481=B481)*(C$14:C481=C481))&gt;1,0,1)</f>
        <v>0</v>
      </c>
      <c r="AI481" s="65" t="str">
        <f t="shared" si="45"/>
        <v>NO</v>
      </c>
      <c r="AJ481" s="65" t="str">
        <f t="shared" si="46"/>
        <v>NO</v>
      </c>
      <c r="AK481" s="66" t="str">
        <f>IFERROR(VLOOKUP(F481,#REF!,1,FALSE),"NO")</f>
        <v>NO</v>
      </c>
      <c r="AL481" s="65" t="str">
        <f t="shared" si="47"/>
        <v>NO</v>
      </c>
      <c r="AM481" s="65" t="str">
        <f t="shared" si="48"/>
        <v>NO</v>
      </c>
    </row>
    <row r="482" spans="1:39" ht="27" customHeight="1" x14ac:dyDescent="0.25">
      <c r="A482" s="45"/>
      <c r="B482" s="46"/>
      <c r="C482" s="47"/>
      <c r="D482" s="77"/>
      <c r="E482" s="47"/>
      <c r="F482" s="48"/>
      <c r="G482" s="49"/>
      <c r="H482" s="50"/>
      <c r="I482" s="51"/>
      <c r="J482" s="52" t="str">
        <f>IF(ISERROR(VLOOKUP(I482,#REF!,2,FALSE))," ",VLOOKUP(I482,#REF!,2,FALSE))</f>
        <v xml:space="preserve"> </v>
      </c>
      <c r="K482" s="52" t="str">
        <f>IF(ISERROR(VLOOKUP(I482,#REF!,3,FALSE))," ",VLOOKUP(I482,#REF!,3,FALSE))</f>
        <v xml:space="preserve"> </v>
      </c>
      <c r="L482" s="116"/>
      <c r="M482" s="45"/>
      <c r="N482" s="53"/>
      <c r="O482" s="54"/>
      <c r="P482" s="55"/>
      <c r="Q482" s="56"/>
      <c r="R482" s="57"/>
      <c r="S482" s="54"/>
      <c r="T482" s="58">
        <f t="shared" si="43"/>
        <v>0</v>
      </c>
      <c r="U482" s="59"/>
      <c r="V482" s="60"/>
      <c r="W482" s="60"/>
      <c r="X482" s="60"/>
      <c r="Y482" s="46"/>
      <c r="Z482" s="46"/>
      <c r="AA482" s="61"/>
      <c r="AB482" s="45"/>
      <c r="AC482" s="45"/>
      <c r="AD482" s="45"/>
      <c r="AE482" s="45"/>
      <c r="AF482" s="62" t="str">
        <f t="shared" si="44"/>
        <v>-</v>
      </c>
      <c r="AG482" s="63"/>
      <c r="AH482" s="64">
        <f>IF(SUMPRODUCT((A$14:A482=A482)*(B$14:B482=B482)*(C$14:C482=C482))&gt;1,0,1)</f>
        <v>0</v>
      </c>
      <c r="AI482" s="65" t="str">
        <f t="shared" si="45"/>
        <v>NO</v>
      </c>
      <c r="AJ482" s="65" t="str">
        <f t="shared" si="46"/>
        <v>NO</v>
      </c>
      <c r="AK482" s="66" t="str">
        <f>IFERROR(VLOOKUP(F482,#REF!,1,FALSE),"NO")</f>
        <v>NO</v>
      </c>
      <c r="AL482" s="65" t="str">
        <f t="shared" si="47"/>
        <v>NO</v>
      </c>
      <c r="AM482" s="65" t="str">
        <f t="shared" si="48"/>
        <v>NO</v>
      </c>
    </row>
    <row r="483" spans="1:39" ht="27" customHeight="1" x14ac:dyDescent="0.25">
      <c r="A483" s="45"/>
      <c r="B483" s="46"/>
      <c r="C483" s="47"/>
      <c r="D483" s="77"/>
      <c r="E483" s="47"/>
      <c r="F483" s="48"/>
      <c r="G483" s="49"/>
      <c r="H483" s="50"/>
      <c r="I483" s="51"/>
      <c r="J483" s="52" t="str">
        <f>IF(ISERROR(VLOOKUP(I483,#REF!,2,FALSE))," ",VLOOKUP(I483,#REF!,2,FALSE))</f>
        <v xml:space="preserve"> </v>
      </c>
      <c r="K483" s="52" t="str">
        <f>IF(ISERROR(VLOOKUP(I483,#REF!,3,FALSE))," ",VLOOKUP(I483,#REF!,3,FALSE))</f>
        <v xml:space="preserve"> </v>
      </c>
      <c r="L483" s="116"/>
      <c r="M483" s="45"/>
      <c r="N483" s="53"/>
      <c r="O483" s="54"/>
      <c r="P483" s="55"/>
      <c r="Q483" s="56"/>
      <c r="R483" s="57"/>
      <c r="S483" s="54"/>
      <c r="T483" s="58">
        <f t="shared" si="43"/>
        <v>0</v>
      </c>
      <c r="U483" s="59"/>
      <c r="V483" s="60"/>
      <c r="W483" s="60"/>
      <c r="X483" s="60"/>
      <c r="Y483" s="46"/>
      <c r="Z483" s="46"/>
      <c r="AA483" s="61"/>
      <c r="AB483" s="45"/>
      <c r="AC483" s="45"/>
      <c r="AD483" s="45"/>
      <c r="AE483" s="45"/>
      <c r="AF483" s="62" t="str">
        <f t="shared" si="44"/>
        <v>-</v>
      </c>
      <c r="AG483" s="63"/>
      <c r="AH483" s="64">
        <f>IF(SUMPRODUCT((A$14:A483=A483)*(B$14:B483=B483)*(C$14:C483=C483))&gt;1,0,1)</f>
        <v>0</v>
      </c>
      <c r="AI483" s="65" t="str">
        <f t="shared" si="45"/>
        <v>NO</v>
      </c>
      <c r="AJ483" s="65" t="str">
        <f t="shared" si="46"/>
        <v>NO</v>
      </c>
      <c r="AK483" s="66" t="str">
        <f>IFERROR(VLOOKUP(F483,#REF!,1,FALSE),"NO")</f>
        <v>NO</v>
      </c>
      <c r="AL483" s="65" t="str">
        <f t="shared" si="47"/>
        <v>NO</v>
      </c>
      <c r="AM483" s="65" t="str">
        <f t="shared" si="48"/>
        <v>NO</v>
      </c>
    </row>
    <row r="484" spans="1:39" ht="27" customHeight="1" x14ac:dyDescent="0.25">
      <c r="A484" s="45"/>
      <c r="B484" s="46"/>
      <c r="C484" s="47"/>
      <c r="D484" s="77"/>
      <c r="E484" s="47"/>
      <c r="F484" s="48"/>
      <c r="G484" s="49"/>
      <c r="H484" s="50"/>
      <c r="I484" s="51"/>
      <c r="J484" s="52" t="str">
        <f>IF(ISERROR(VLOOKUP(I484,#REF!,2,FALSE))," ",VLOOKUP(I484,#REF!,2,FALSE))</f>
        <v xml:space="preserve"> </v>
      </c>
      <c r="K484" s="52" t="str">
        <f>IF(ISERROR(VLOOKUP(I484,#REF!,3,FALSE))," ",VLOOKUP(I484,#REF!,3,FALSE))</f>
        <v xml:space="preserve"> </v>
      </c>
      <c r="L484" s="116"/>
      <c r="M484" s="45"/>
      <c r="N484" s="53"/>
      <c r="O484" s="54"/>
      <c r="P484" s="55"/>
      <c r="Q484" s="56"/>
      <c r="R484" s="57"/>
      <c r="S484" s="54"/>
      <c r="T484" s="58">
        <f t="shared" si="43"/>
        <v>0</v>
      </c>
      <c r="U484" s="59"/>
      <c r="V484" s="60"/>
      <c r="W484" s="60"/>
      <c r="X484" s="60"/>
      <c r="Y484" s="46"/>
      <c r="Z484" s="46"/>
      <c r="AA484" s="61"/>
      <c r="AB484" s="45"/>
      <c r="AC484" s="45"/>
      <c r="AD484" s="45"/>
      <c r="AE484" s="45"/>
      <c r="AF484" s="62" t="str">
        <f t="shared" si="44"/>
        <v>-</v>
      </c>
      <c r="AG484" s="63"/>
      <c r="AH484" s="64">
        <f>IF(SUMPRODUCT((A$14:A484=A484)*(B$14:B484=B484)*(C$14:C484=C484))&gt;1,0,1)</f>
        <v>0</v>
      </c>
      <c r="AI484" s="65" t="str">
        <f t="shared" si="45"/>
        <v>NO</v>
      </c>
      <c r="AJ484" s="65" t="str">
        <f t="shared" si="46"/>
        <v>NO</v>
      </c>
      <c r="AK484" s="66" t="str">
        <f>IFERROR(VLOOKUP(F484,#REF!,1,FALSE),"NO")</f>
        <v>NO</v>
      </c>
      <c r="AL484" s="65" t="str">
        <f t="shared" si="47"/>
        <v>NO</v>
      </c>
      <c r="AM484" s="65" t="str">
        <f t="shared" si="48"/>
        <v>NO</v>
      </c>
    </row>
    <row r="485" spans="1:39" ht="27" customHeight="1" x14ac:dyDescent="0.25">
      <c r="A485" s="45"/>
      <c r="B485" s="46"/>
      <c r="C485" s="47"/>
      <c r="D485" s="77"/>
      <c r="E485" s="47"/>
      <c r="F485" s="48"/>
      <c r="G485" s="49"/>
      <c r="H485" s="50"/>
      <c r="I485" s="51"/>
      <c r="J485" s="52" t="str">
        <f>IF(ISERROR(VLOOKUP(I485,#REF!,2,FALSE))," ",VLOOKUP(I485,#REF!,2,FALSE))</f>
        <v xml:space="preserve"> </v>
      </c>
      <c r="K485" s="52" t="str">
        <f>IF(ISERROR(VLOOKUP(I485,#REF!,3,FALSE))," ",VLOOKUP(I485,#REF!,3,FALSE))</f>
        <v xml:space="preserve"> </v>
      </c>
      <c r="L485" s="116"/>
      <c r="M485" s="45"/>
      <c r="N485" s="53"/>
      <c r="O485" s="54"/>
      <c r="P485" s="55"/>
      <c r="Q485" s="56"/>
      <c r="R485" s="57"/>
      <c r="S485" s="54"/>
      <c r="T485" s="58">
        <f t="shared" si="43"/>
        <v>0</v>
      </c>
      <c r="U485" s="59"/>
      <c r="V485" s="60"/>
      <c r="W485" s="60"/>
      <c r="X485" s="60"/>
      <c r="Y485" s="46"/>
      <c r="Z485" s="46"/>
      <c r="AA485" s="61"/>
      <c r="AB485" s="45"/>
      <c r="AC485" s="45"/>
      <c r="AD485" s="45"/>
      <c r="AE485" s="45"/>
      <c r="AF485" s="62" t="str">
        <f t="shared" si="44"/>
        <v>-</v>
      </c>
      <c r="AG485" s="63"/>
      <c r="AH485" s="64">
        <f>IF(SUMPRODUCT((A$14:A485=A485)*(B$14:B485=B485)*(C$14:C485=C485))&gt;1,0,1)</f>
        <v>0</v>
      </c>
      <c r="AI485" s="65" t="str">
        <f t="shared" si="45"/>
        <v>NO</v>
      </c>
      <c r="AJ485" s="65" t="str">
        <f t="shared" si="46"/>
        <v>NO</v>
      </c>
      <c r="AK485" s="66" t="str">
        <f>IFERROR(VLOOKUP(F485,#REF!,1,FALSE),"NO")</f>
        <v>NO</v>
      </c>
      <c r="AL485" s="65" t="str">
        <f t="shared" si="47"/>
        <v>NO</v>
      </c>
      <c r="AM485" s="65" t="str">
        <f t="shared" si="48"/>
        <v>NO</v>
      </c>
    </row>
    <row r="486" spans="1:39" ht="27" customHeight="1" x14ac:dyDescent="0.25">
      <c r="A486" s="45"/>
      <c r="B486" s="46"/>
      <c r="C486" s="47"/>
      <c r="D486" s="77"/>
      <c r="E486" s="47"/>
      <c r="F486" s="48"/>
      <c r="G486" s="49"/>
      <c r="H486" s="50"/>
      <c r="I486" s="51"/>
      <c r="J486" s="52" t="str">
        <f>IF(ISERROR(VLOOKUP(I486,#REF!,2,FALSE))," ",VLOOKUP(I486,#REF!,2,FALSE))</f>
        <v xml:space="preserve"> </v>
      </c>
      <c r="K486" s="52" t="str">
        <f>IF(ISERROR(VLOOKUP(I486,#REF!,3,FALSE))," ",VLOOKUP(I486,#REF!,3,FALSE))</f>
        <v xml:space="preserve"> </v>
      </c>
      <c r="L486" s="116"/>
      <c r="M486" s="45"/>
      <c r="N486" s="53"/>
      <c r="O486" s="54"/>
      <c r="P486" s="55"/>
      <c r="Q486" s="56"/>
      <c r="R486" s="57"/>
      <c r="S486" s="54"/>
      <c r="T486" s="58">
        <f t="shared" si="43"/>
        <v>0</v>
      </c>
      <c r="U486" s="59"/>
      <c r="V486" s="60"/>
      <c r="W486" s="60"/>
      <c r="X486" s="60"/>
      <c r="Y486" s="46"/>
      <c r="Z486" s="46"/>
      <c r="AA486" s="61"/>
      <c r="AB486" s="45"/>
      <c r="AC486" s="45"/>
      <c r="AD486" s="45"/>
      <c r="AE486" s="45"/>
      <c r="AF486" s="62" t="str">
        <f t="shared" si="44"/>
        <v>-</v>
      </c>
      <c r="AG486" s="63"/>
      <c r="AH486" s="64">
        <f>IF(SUMPRODUCT((A$14:A486=A486)*(B$14:B486=B486)*(C$14:C486=C486))&gt;1,0,1)</f>
        <v>0</v>
      </c>
      <c r="AI486" s="65" t="str">
        <f t="shared" si="45"/>
        <v>NO</v>
      </c>
      <c r="AJ486" s="65" t="str">
        <f t="shared" si="46"/>
        <v>NO</v>
      </c>
      <c r="AK486" s="66" t="str">
        <f>IFERROR(VLOOKUP(F486,#REF!,1,FALSE),"NO")</f>
        <v>NO</v>
      </c>
      <c r="AL486" s="65" t="str">
        <f t="shared" si="47"/>
        <v>NO</v>
      </c>
      <c r="AM486" s="65" t="str">
        <f t="shared" si="48"/>
        <v>NO</v>
      </c>
    </row>
    <row r="487" spans="1:39" ht="27" customHeight="1" x14ac:dyDescent="0.25">
      <c r="A487" s="45"/>
      <c r="B487" s="46"/>
      <c r="C487" s="47"/>
      <c r="D487" s="77"/>
      <c r="E487" s="47"/>
      <c r="F487" s="48"/>
      <c r="G487" s="49"/>
      <c r="H487" s="50"/>
      <c r="I487" s="51"/>
      <c r="J487" s="52" t="str">
        <f>IF(ISERROR(VLOOKUP(I487,#REF!,2,FALSE))," ",VLOOKUP(I487,#REF!,2,FALSE))</f>
        <v xml:space="preserve"> </v>
      </c>
      <c r="K487" s="52" t="str">
        <f>IF(ISERROR(VLOOKUP(I487,#REF!,3,FALSE))," ",VLOOKUP(I487,#REF!,3,FALSE))</f>
        <v xml:space="preserve"> </v>
      </c>
      <c r="L487" s="116"/>
      <c r="M487" s="45"/>
      <c r="N487" s="53"/>
      <c r="O487" s="54"/>
      <c r="P487" s="55"/>
      <c r="Q487" s="56"/>
      <c r="R487" s="57"/>
      <c r="S487" s="54"/>
      <c r="T487" s="58">
        <f t="shared" si="43"/>
        <v>0</v>
      </c>
      <c r="U487" s="59"/>
      <c r="V487" s="60"/>
      <c r="W487" s="60"/>
      <c r="X487" s="60"/>
      <c r="Y487" s="46"/>
      <c r="Z487" s="46"/>
      <c r="AA487" s="61"/>
      <c r="AB487" s="45"/>
      <c r="AC487" s="45"/>
      <c r="AD487" s="45"/>
      <c r="AE487" s="45"/>
      <c r="AF487" s="62" t="str">
        <f t="shared" si="44"/>
        <v>-</v>
      </c>
      <c r="AG487" s="63"/>
      <c r="AH487" s="64">
        <f>IF(SUMPRODUCT((A$14:A487=A487)*(B$14:B487=B487)*(C$14:C487=C487))&gt;1,0,1)</f>
        <v>0</v>
      </c>
      <c r="AI487" s="65" t="str">
        <f t="shared" si="45"/>
        <v>NO</v>
      </c>
      <c r="AJ487" s="65" t="str">
        <f t="shared" si="46"/>
        <v>NO</v>
      </c>
      <c r="AK487" s="66" t="str">
        <f>IFERROR(VLOOKUP(F487,#REF!,1,FALSE),"NO")</f>
        <v>NO</v>
      </c>
      <c r="AL487" s="65" t="str">
        <f t="shared" si="47"/>
        <v>NO</v>
      </c>
      <c r="AM487" s="65" t="str">
        <f t="shared" si="48"/>
        <v>NO</v>
      </c>
    </row>
    <row r="488" spans="1:39" ht="27" customHeight="1" x14ac:dyDescent="0.25">
      <c r="A488" s="45"/>
      <c r="B488" s="46"/>
      <c r="C488" s="47"/>
      <c r="D488" s="77"/>
      <c r="E488" s="47"/>
      <c r="F488" s="48"/>
      <c r="G488" s="49"/>
      <c r="H488" s="50"/>
      <c r="I488" s="51"/>
      <c r="J488" s="52" t="str">
        <f>IF(ISERROR(VLOOKUP(I488,#REF!,2,FALSE))," ",VLOOKUP(I488,#REF!,2,FALSE))</f>
        <v xml:space="preserve"> </v>
      </c>
      <c r="K488" s="52" t="str">
        <f>IF(ISERROR(VLOOKUP(I488,#REF!,3,FALSE))," ",VLOOKUP(I488,#REF!,3,FALSE))</f>
        <v xml:space="preserve"> </v>
      </c>
      <c r="L488" s="116"/>
      <c r="M488" s="45"/>
      <c r="N488" s="53"/>
      <c r="O488" s="54"/>
      <c r="P488" s="55"/>
      <c r="Q488" s="56"/>
      <c r="R488" s="57"/>
      <c r="S488" s="54"/>
      <c r="T488" s="58">
        <f t="shared" si="43"/>
        <v>0</v>
      </c>
      <c r="U488" s="59"/>
      <c r="V488" s="60"/>
      <c r="W488" s="60"/>
      <c r="X488" s="60"/>
      <c r="Y488" s="46"/>
      <c r="Z488" s="46"/>
      <c r="AA488" s="61"/>
      <c r="AB488" s="45"/>
      <c r="AC488" s="45"/>
      <c r="AD488" s="45"/>
      <c r="AE488" s="45"/>
      <c r="AF488" s="62" t="str">
        <f t="shared" si="44"/>
        <v>-</v>
      </c>
      <c r="AG488" s="63"/>
      <c r="AH488" s="64">
        <f>IF(SUMPRODUCT((A$14:A488=A488)*(B$14:B488=B488)*(C$14:C488=C488))&gt;1,0,1)</f>
        <v>0</v>
      </c>
      <c r="AI488" s="65" t="str">
        <f t="shared" si="45"/>
        <v>NO</v>
      </c>
      <c r="AJ488" s="65" t="str">
        <f t="shared" si="46"/>
        <v>NO</v>
      </c>
      <c r="AK488" s="66" t="str">
        <f>IFERROR(VLOOKUP(F488,#REF!,1,FALSE),"NO")</f>
        <v>NO</v>
      </c>
      <c r="AL488" s="65" t="str">
        <f t="shared" si="47"/>
        <v>NO</v>
      </c>
      <c r="AM488" s="65" t="str">
        <f t="shared" si="48"/>
        <v>NO</v>
      </c>
    </row>
    <row r="489" spans="1:39" ht="27" customHeight="1" x14ac:dyDescent="0.25">
      <c r="A489" s="45"/>
      <c r="B489" s="46"/>
      <c r="C489" s="47"/>
      <c r="D489" s="77"/>
      <c r="E489" s="47"/>
      <c r="F489" s="48"/>
      <c r="G489" s="49"/>
      <c r="H489" s="50"/>
      <c r="I489" s="51"/>
      <c r="J489" s="52" t="str">
        <f>IF(ISERROR(VLOOKUP(I489,#REF!,2,FALSE))," ",VLOOKUP(I489,#REF!,2,FALSE))</f>
        <v xml:space="preserve"> </v>
      </c>
      <c r="K489" s="52" t="str">
        <f>IF(ISERROR(VLOOKUP(I489,#REF!,3,FALSE))," ",VLOOKUP(I489,#REF!,3,FALSE))</f>
        <v xml:space="preserve"> </v>
      </c>
      <c r="L489" s="116"/>
      <c r="M489" s="45"/>
      <c r="N489" s="53"/>
      <c r="O489" s="54"/>
      <c r="P489" s="55"/>
      <c r="Q489" s="56"/>
      <c r="R489" s="57"/>
      <c r="S489" s="54"/>
      <c r="T489" s="58">
        <f t="shared" si="43"/>
        <v>0</v>
      </c>
      <c r="U489" s="59"/>
      <c r="V489" s="60"/>
      <c r="W489" s="60"/>
      <c r="X489" s="60"/>
      <c r="Y489" s="46"/>
      <c r="Z489" s="46"/>
      <c r="AA489" s="61"/>
      <c r="AB489" s="45"/>
      <c r="AC489" s="45"/>
      <c r="AD489" s="45"/>
      <c r="AE489" s="45"/>
      <c r="AF489" s="62" t="str">
        <f t="shared" si="44"/>
        <v>-</v>
      </c>
      <c r="AG489" s="63"/>
      <c r="AH489" s="64">
        <f>IF(SUMPRODUCT((A$14:A489=A489)*(B$14:B489=B489)*(C$14:C489=C489))&gt;1,0,1)</f>
        <v>0</v>
      </c>
      <c r="AI489" s="65" t="str">
        <f t="shared" si="45"/>
        <v>NO</v>
      </c>
      <c r="AJ489" s="65" t="str">
        <f t="shared" si="46"/>
        <v>NO</v>
      </c>
      <c r="AK489" s="66" t="str">
        <f>IFERROR(VLOOKUP(F489,#REF!,1,FALSE),"NO")</f>
        <v>NO</v>
      </c>
      <c r="AL489" s="65" t="str">
        <f t="shared" si="47"/>
        <v>NO</v>
      </c>
      <c r="AM489" s="65" t="str">
        <f t="shared" si="48"/>
        <v>NO</v>
      </c>
    </row>
    <row r="490" spans="1:39" ht="27" customHeight="1" x14ac:dyDescent="0.25">
      <c r="A490" s="45"/>
      <c r="B490" s="46"/>
      <c r="C490" s="47"/>
      <c r="D490" s="77"/>
      <c r="E490" s="47"/>
      <c r="F490" s="48"/>
      <c r="G490" s="49"/>
      <c r="H490" s="50"/>
      <c r="I490" s="51"/>
      <c r="J490" s="52" t="str">
        <f>IF(ISERROR(VLOOKUP(I490,#REF!,2,FALSE))," ",VLOOKUP(I490,#REF!,2,FALSE))</f>
        <v xml:space="preserve"> </v>
      </c>
      <c r="K490" s="52" t="str">
        <f>IF(ISERROR(VLOOKUP(I490,#REF!,3,FALSE))," ",VLOOKUP(I490,#REF!,3,FALSE))</f>
        <v xml:space="preserve"> </v>
      </c>
      <c r="L490" s="116"/>
      <c r="M490" s="45"/>
      <c r="N490" s="53"/>
      <c r="O490" s="54"/>
      <c r="P490" s="55"/>
      <c r="Q490" s="56"/>
      <c r="R490" s="57"/>
      <c r="S490" s="54"/>
      <c r="T490" s="58">
        <f t="shared" si="43"/>
        <v>0</v>
      </c>
      <c r="U490" s="59"/>
      <c r="V490" s="60"/>
      <c r="W490" s="60"/>
      <c r="X490" s="60"/>
      <c r="Y490" s="46"/>
      <c r="Z490" s="46"/>
      <c r="AA490" s="61"/>
      <c r="AB490" s="45"/>
      <c r="AC490" s="45"/>
      <c r="AD490" s="45"/>
      <c r="AE490" s="45"/>
      <c r="AF490" s="62" t="str">
        <f t="shared" si="44"/>
        <v>-</v>
      </c>
      <c r="AG490" s="63"/>
      <c r="AH490" s="64">
        <f>IF(SUMPRODUCT((A$14:A490=A490)*(B$14:B490=B490)*(C$14:C490=C490))&gt;1,0,1)</f>
        <v>0</v>
      </c>
      <c r="AI490" s="65" t="str">
        <f t="shared" si="45"/>
        <v>NO</v>
      </c>
      <c r="AJ490" s="65" t="str">
        <f t="shared" si="46"/>
        <v>NO</v>
      </c>
      <c r="AK490" s="66" t="str">
        <f>IFERROR(VLOOKUP(F490,#REF!,1,FALSE),"NO")</f>
        <v>NO</v>
      </c>
      <c r="AL490" s="65" t="str">
        <f t="shared" si="47"/>
        <v>NO</v>
      </c>
      <c r="AM490" s="65" t="str">
        <f t="shared" si="48"/>
        <v>NO</v>
      </c>
    </row>
    <row r="491" spans="1:39" ht="27" customHeight="1" x14ac:dyDescent="0.25">
      <c r="A491" s="45"/>
      <c r="B491" s="46"/>
      <c r="C491" s="47"/>
      <c r="D491" s="77"/>
      <c r="E491" s="47"/>
      <c r="F491" s="48"/>
      <c r="G491" s="49"/>
      <c r="H491" s="50"/>
      <c r="I491" s="51"/>
      <c r="J491" s="52" t="str">
        <f>IF(ISERROR(VLOOKUP(I491,#REF!,2,FALSE))," ",VLOOKUP(I491,#REF!,2,FALSE))</f>
        <v xml:space="preserve"> </v>
      </c>
      <c r="K491" s="52" t="str">
        <f>IF(ISERROR(VLOOKUP(I491,#REF!,3,FALSE))," ",VLOOKUP(I491,#REF!,3,FALSE))</f>
        <v xml:space="preserve"> </v>
      </c>
      <c r="L491" s="116"/>
      <c r="M491" s="45"/>
      <c r="N491" s="53"/>
      <c r="O491" s="54"/>
      <c r="P491" s="55"/>
      <c r="Q491" s="56"/>
      <c r="R491" s="57"/>
      <c r="S491" s="54"/>
      <c r="T491" s="58">
        <f t="shared" si="43"/>
        <v>0</v>
      </c>
      <c r="U491" s="59"/>
      <c r="V491" s="60"/>
      <c r="W491" s="60"/>
      <c r="X491" s="60"/>
      <c r="Y491" s="46"/>
      <c r="Z491" s="46"/>
      <c r="AA491" s="61"/>
      <c r="AB491" s="45"/>
      <c r="AC491" s="45"/>
      <c r="AD491" s="45"/>
      <c r="AE491" s="45"/>
      <c r="AF491" s="62" t="str">
        <f t="shared" si="44"/>
        <v>-</v>
      </c>
      <c r="AG491" s="63"/>
      <c r="AH491" s="64">
        <f>IF(SUMPRODUCT((A$14:A491=A491)*(B$14:B491=B491)*(C$14:C491=C491))&gt;1,0,1)</f>
        <v>0</v>
      </c>
      <c r="AI491" s="65" t="str">
        <f t="shared" si="45"/>
        <v>NO</v>
      </c>
      <c r="AJ491" s="65" t="str">
        <f t="shared" si="46"/>
        <v>NO</v>
      </c>
      <c r="AK491" s="66" t="str">
        <f>IFERROR(VLOOKUP(F491,#REF!,1,FALSE),"NO")</f>
        <v>NO</v>
      </c>
      <c r="AL491" s="65" t="str">
        <f t="shared" si="47"/>
        <v>NO</v>
      </c>
      <c r="AM491" s="65" t="str">
        <f t="shared" si="48"/>
        <v>NO</v>
      </c>
    </row>
    <row r="492" spans="1:39" ht="27" customHeight="1" x14ac:dyDescent="0.25">
      <c r="A492" s="45"/>
      <c r="B492" s="46"/>
      <c r="C492" s="47"/>
      <c r="D492" s="77"/>
      <c r="E492" s="47"/>
      <c r="F492" s="48"/>
      <c r="G492" s="49"/>
      <c r="H492" s="50"/>
      <c r="I492" s="51"/>
      <c r="J492" s="52" t="str">
        <f>IF(ISERROR(VLOOKUP(I492,#REF!,2,FALSE))," ",VLOOKUP(I492,#REF!,2,FALSE))</f>
        <v xml:space="preserve"> </v>
      </c>
      <c r="K492" s="52" t="str">
        <f>IF(ISERROR(VLOOKUP(I492,#REF!,3,FALSE))," ",VLOOKUP(I492,#REF!,3,FALSE))</f>
        <v xml:space="preserve"> </v>
      </c>
      <c r="L492" s="116"/>
      <c r="M492" s="45"/>
      <c r="N492" s="53"/>
      <c r="O492" s="54"/>
      <c r="P492" s="55"/>
      <c r="Q492" s="56"/>
      <c r="R492" s="57"/>
      <c r="S492" s="54"/>
      <c r="T492" s="58">
        <f t="shared" si="43"/>
        <v>0</v>
      </c>
      <c r="U492" s="59"/>
      <c r="V492" s="60"/>
      <c r="W492" s="60"/>
      <c r="X492" s="60"/>
      <c r="Y492" s="46"/>
      <c r="Z492" s="46"/>
      <c r="AA492" s="61"/>
      <c r="AB492" s="45"/>
      <c r="AC492" s="45"/>
      <c r="AD492" s="45"/>
      <c r="AE492" s="45"/>
      <c r="AF492" s="62" t="str">
        <f t="shared" si="44"/>
        <v>-</v>
      </c>
      <c r="AG492" s="63"/>
      <c r="AH492" s="64">
        <f>IF(SUMPRODUCT((A$14:A492=A492)*(B$14:B492=B492)*(C$14:C492=C492))&gt;1,0,1)</f>
        <v>0</v>
      </c>
      <c r="AI492" s="65" t="str">
        <f t="shared" si="45"/>
        <v>NO</v>
      </c>
      <c r="AJ492" s="65" t="str">
        <f t="shared" si="46"/>
        <v>NO</v>
      </c>
      <c r="AK492" s="66" t="str">
        <f>IFERROR(VLOOKUP(F492,#REF!,1,FALSE),"NO")</f>
        <v>NO</v>
      </c>
      <c r="AL492" s="65" t="str">
        <f t="shared" si="47"/>
        <v>NO</v>
      </c>
      <c r="AM492" s="65" t="str">
        <f t="shared" si="48"/>
        <v>NO</v>
      </c>
    </row>
    <row r="493" spans="1:39" ht="27" customHeight="1" x14ac:dyDescent="0.25">
      <c r="A493" s="45"/>
      <c r="B493" s="46"/>
      <c r="C493" s="47"/>
      <c r="D493" s="77"/>
      <c r="E493" s="47"/>
      <c r="F493" s="48"/>
      <c r="G493" s="49"/>
      <c r="H493" s="50"/>
      <c r="I493" s="51"/>
      <c r="J493" s="52" t="str">
        <f>IF(ISERROR(VLOOKUP(I493,#REF!,2,FALSE))," ",VLOOKUP(I493,#REF!,2,FALSE))</f>
        <v xml:space="preserve"> </v>
      </c>
      <c r="K493" s="52" t="str">
        <f>IF(ISERROR(VLOOKUP(I493,#REF!,3,FALSE))," ",VLOOKUP(I493,#REF!,3,FALSE))</f>
        <v xml:space="preserve"> </v>
      </c>
      <c r="L493" s="116"/>
      <c r="M493" s="45"/>
      <c r="N493" s="53"/>
      <c r="O493" s="54"/>
      <c r="P493" s="55"/>
      <c r="Q493" s="56"/>
      <c r="R493" s="57"/>
      <c r="S493" s="54"/>
      <c r="T493" s="58">
        <f t="shared" si="43"/>
        <v>0</v>
      </c>
      <c r="U493" s="59"/>
      <c r="V493" s="60"/>
      <c r="W493" s="60"/>
      <c r="X493" s="60"/>
      <c r="Y493" s="46"/>
      <c r="Z493" s="46"/>
      <c r="AA493" s="61"/>
      <c r="AB493" s="45"/>
      <c r="AC493" s="45"/>
      <c r="AD493" s="45"/>
      <c r="AE493" s="45"/>
      <c r="AF493" s="62" t="str">
        <f t="shared" si="44"/>
        <v>-</v>
      </c>
      <c r="AG493" s="63"/>
      <c r="AH493" s="64">
        <f>IF(SUMPRODUCT((A$14:A493=A493)*(B$14:B493=B493)*(C$14:C493=C493))&gt;1,0,1)</f>
        <v>0</v>
      </c>
      <c r="AI493" s="65" t="str">
        <f t="shared" si="45"/>
        <v>NO</v>
      </c>
      <c r="AJ493" s="65" t="str">
        <f t="shared" si="46"/>
        <v>NO</v>
      </c>
      <c r="AK493" s="66" t="str">
        <f>IFERROR(VLOOKUP(F493,#REF!,1,FALSE),"NO")</f>
        <v>NO</v>
      </c>
      <c r="AL493" s="65" t="str">
        <f t="shared" si="47"/>
        <v>NO</v>
      </c>
      <c r="AM493" s="65" t="str">
        <f t="shared" si="48"/>
        <v>NO</v>
      </c>
    </row>
    <row r="494" spans="1:39" ht="27" customHeight="1" x14ac:dyDescent="0.25">
      <c r="A494" s="45"/>
      <c r="B494" s="46"/>
      <c r="C494" s="47"/>
      <c r="D494" s="77"/>
      <c r="E494" s="47"/>
      <c r="F494" s="48"/>
      <c r="G494" s="49"/>
      <c r="H494" s="50"/>
      <c r="I494" s="51"/>
      <c r="J494" s="52" t="str">
        <f>IF(ISERROR(VLOOKUP(I494,#REF!,2,FALSE))," ",VLOOKUP(I494,#REF!,2,FALSE))</f>
        <v xml:space="preserve"> </v>
      </c>
      <c r="K494" s="52" t="str">
        <f>IF(ISERROR(VLOOKUP(I494,#REF!,3,FALSE))," ",VLOOKUP(I494,#REF!,3,FALSE))</f>
        <v xml:space="preserve"> </v>
      </c>
      <c r="L494" s="116"/>
      <c r="M494" s="45"/>
      <c r="N494" s="53"/>
      <c r="O494" s="54"/>
      <c r="P494" s="55"/>
      <c r="Q494" s="56"/>
      <c r="R494" s="57"/>
      <c r="S494" s="54"/>
      <c r="T494" s="58">
        <f t="shared" si="43"/>
        <v>0</v>
      </c>
      <c r="U494" s="59"/>
      <c r="V494" s="60"/>
      <c r="W494" s="60"/>
      <c r="X494" s="60"/>
      <c r="Y494" s="46"/>
      <c r="Z494" s="46"/>
      <c r="AA494" s="61"/>
      <c r="AB494" s="45"/>
      <c r="AC494" s="45"/>
      <c r="AD494" s="45"/>
      <c r="AE494" s="45"/>
      <c r="AF494" s="62" t="str">
        <f t="shared" si="44"/>
        <v>-</v>
      </c>
      <c r="AG494" s="63"/>
      <c r="AH494" s="64">
        <f>IF(SUMPRODUCT((A$14:A494=A494)*(B$14:B494=B494)*(C$14:C494=C494))&gt;1,0,1)</f>
        <v>0</v>
      </c>
      <c r="AI494" s="65" t="str">
        <f t="shared" si="45"/>
        <v>NO</v>
      </c>
      <c r="AJ494" s="65" t="str">
        <f t="shared" si="46"/>
        <v>NO</v>
      </c>
      <c r="AK494" s="66" t="str">
        <f>IFERROR(VLOOKUP(F494,#REF!,1,FALSE),"NO")</f>
        <v>NO</v>
      </c>
      <c r="AL494" s="65" t="str">
        <f t="shared" si="47"/>
        <v>NO</v>
      </c>
      <c r="AM494" s="65" t="str">
        <f t="shared" si="48"/>
        <v>NO</v>
      </c>
    </row>
    <row r="495" spans="1:39" ht="27" customHeight="1" x14ac:dyDescent="0.25">
      <c r="A495" s="45"/>
      <c r="B495" s="46"/>
      <c r="C495" s="47"/>
      <c r="D495" s="77"/>
      <c r="E495" s="47"/>
      <c r="F495" s="48"/>
      <c r="G495" s="49"/>
      <c r="H495" s="50"/>
      <c r="I495" s="51"/>
      <c r="J495" s="52" t="str">
        <f>IF(ISERROR(VLOOKUP(I495,#REF!,2,FALSE))," ",VLOOKUP(I495,#REF!,2,FALSE))</f>
        <v xml:space="preserve"> </v>
      </c>
      <c r="K495" s="52" t="str">
        <f>IF(ISERROR(VLOOKUP(I495,#REF!,3,FALSE))," ",VLOOKUP(I495,#REF!,3,FALSE))</f>
        <v xml:space="preserve"> </v>
      </c>
      <c r="L495" s="116"/>
      <c r="M495" s="45"/>
      <c r="N495" s="53"/>
      <c r="O495" s="54"/>
      <c r="P495" s="55"/>
      <c r="Q495" s="56"/>
      <c r="R495" s="57"/>
      <c r="S495" s="54"/>
      <c r="T495" s="58">
        <f t="shared" si="43"/>
        <v>0</v>
      </c>
      <c r="U495" s="59"/>
      <c r="V495" s="60"/>
      <c r="W495" s="60"/>
      <c r="X495" s="60"/>
      <c r="Y495" s="46"/>
      <c r="Z495" s="46"/>
      <c r="AA495" s="61"/>
      <c r="AB495" s="45"/>
      <c r="AC495" s="45"/>
      <c r="AD495" s="45"/>
      <c r="AE495" s="45"/>
      <c r="AF495" s="62" t="str">
        <f t="shared" si="44"/>
        <v>-</v>
      </c>
      <c r="AG495" s="63"/>
      <c r="AH495" s="64">
        <f>IF(SUMPRODUCT((A$14:A495=A495)*(B$14:B495=B495)*(C$14:C495=C495))&gt;1,0,1)</f>
        <v>0</v>
      </c>
      <c r="AI495" s="65" t="str">
        <f t="shared" si="45"/>
        <v>NO</v>
      </c>
      <c r="AJ495" s="65" t="str">
        <f t="shared" si="46"/>
        <v>NO</v>
      </c>
      <c r="AK495" s="66" t="str">
        <f>IFERROR(VLOOKUP(F495,#REF!,1,FALSE),"NO")</f>
        <v>NO</v>
      </c>
      <c r="AL495" s="65" t="str">
        <f t="shared" si="47"/>
        <v>NO</v>
      </c>
      <c r="AM495" s="65" t="str">
        <f t="shared" si="48"/>
        <v>NO</v>
      </c>
    </row>
    <row r="496" spans="1:39" ht="27" customHeight="1" x14ac:dyDescent="0.25">
      <c r="A496" s="45"/>
      <c r="B496" s="46"/>
      <c r="C496" s="47"/>
      <c r="D496" s="77"/>
      <c r="E496" s="47"/>
      <c r="F496" s="48"/>
      <c r="G496" s="49"/>
      <c r="H496" s="50"/>
      <c r="I496" s="51"/>
      <c r="J496" s="52" t="str">
        <f>IF(ISERROR(VLOOKUP(I496,#REF!,2,FALSE))," ",VLOOKUP(I496,#REF!,2,FALSE))</f>
        <v xml:space="preserve"> </v>
      </c>
      <c r="K496" s="52" t="str">
        <f>IF(ISERROR(VLOOKUP(I496,#REF!,3,FALSE))," ",VLOOKUP(I496,#REF!,3,FALSE))</f>
        <v xml:space="preserve"> </v>
      </c>
      <c r="L496" s="116"/>
      <c r="M496" s="45"/>
      <c r="N496" s="53"/>
      <c r="O496" s="54"/>
      <c r="P496" s="55"/>
      <c r="Q496" s="56"/>
      <c r="R496" s="57"/>
      <c r="S496" s="54"/>
      <c r="T496" s="58">
        <f t="shared" si="43"/>
        <v>0</v>
      </c>
      <c r="U496" s="59"/>
      <c r="V496" s="60"/>
      <c r="W496" s="60"/>
      <c r="X496" s="60"/>
      <c r="Y496" s="46"/>
      <c r="Z496" s="46"/>
      <c r="AA496" s="61"/>
      <c r="AB496" s="45"/>
      <c r="AC496" s="45"/>
      <c r="AD496" s="45"/>
      <c r="AE496" s="45"/>
      <c r="AF496" s="62" t="str">
        <f t="shared" si="44"/>
        <v>-</v>
      </c>
      <c r="AG496" s="63"/>
      <c r="AH496" s="64">
        <f>IF(SUMPRODUCT((A$14:A496=A496)*(B$14:B496=B496)*(C$14:C496=C496))&gt;1,0,1)</f>
        <v>0</v>
      </c>
      <c r="AI496" s="65" t="str">
        <f t="shared" si="45"/>
        <v>NO</v>
      </c>
      <c r="AJ496" s="65" t="str">
        <f t="shared" si="46"/>
        <v>NO</v>
      </c>
      <c r="AK496" s="66" t="str">
        <f>IFERROR(VLOOKUP(F496,#REF!,1,FALSE),"NO")</f>
        <v>NO</v>
      </c>
      <c r="AL496" s="65" t="str">
        <f t="shared" si="47"/>
        <v>NO</v>
      </c>
      <c r="AM496" s="65" t="str">
        <f t="shared" si="48"/>
        <v>NO</v>
      </c>
    </row>
    <row r="497" spans="1:39" ht="27" customHeight="1" x14ac:dyDescent="0.25">
      <c r="A497" s="45"/>
      <c r="B497" s="46"/>
      <c r="C497" s="47"/>
      <c r="D497" s="77"/>
      <c r="E497" s="47"/>
      <c r="F497" s="48"/>
      <c r="G497" s="49"/>
      <c r="H497" s="50"/>
      <c r="I497" s="51"/>
      <c r="J497" s="52" t="str">
        <f>IF(ISERROR(VLOOKUP(I497,#REF!,2,FALSE))," ",VLOOKUP(I497,#REF!,2,FALSE))</f>
        <v xml:space="preserve"> </v>
      </c>
      <c r="K497" s="52" t="str">
        <f>IF(ISERROR(VLOOKUP(I497,#REF!,3,FALSE))," ",VLOOKUP(I497,#REF!,3,FALSE))</f>
        <v xml:space="preserve"> </v>
      </c>
      <c r="L497" s="116"/>
      <c r="M497" s="45"/>
      <c r="N497" s="53"/>
      <c r="O497" s="54"/>
      <c r="P497" s="55"/>
      <c r="Q497" s="56"/>
      <c r="R497" s="57"/>
      <c r="S497" s="54"/>
      <c r="T497" s="58">
        <f t="shared" si="43"/>
        <v>0</v>
      </c>
      <c r="U497" s="59"/>
      <c r="V497" s="60"/>
      <c r="W497" s="60"/>
      <c r="X497" s="60"/>
      <c r="Y497" s="46"/>
      <c r="Z497" s="46"/>
      <c r="AA497" s="61"/>
      <c r="AB497" s="45"/>
      <c r="AC497" s="45"/>
      <c r="AD497" s="45"/>
      <c r="AE497" s="45"/>
      <c r="AF497" s="62" t="str">
        <f t="shared" si="44"/>
        <v>-</v>
      </c>
      <c r="AG497" s="63"/>
      <c r="AH497" s="64">
        <f>IF(SUMPRODUCT((A$14:A497=A497)*(B$14:B497=B497)*(C$14:C497=C497))&gt;1,0,1)</f>
        <v>0</v>
      </c>
      <c r="AI497" s="65" t="str">
        <f t="shared" si="45"/>
        <v>NO</v>
      </c>
      <c r="AJ497" s="65" t="str">
        <f t="shared" si="46"/>
        <v>NO</v>
      </c>
      <c r="AK497" s="66" t="str">
        <f>IFERROR(VLOOKUP(F497,#REF!,1,FALSE),"NO")</f>
        <v>NO</v>
      </c>
      <c r="AL497" s="65" t="str">
        <f t="shared" si="47"/>
        <v>NO</v>
      </c>
      <c r="AM497" s="65" t="str">
        <f t="shared" si="48"/>
        <v>NO</v>
      </c>
    </row>
    <row r="498" spans="1:39" ht="27" customHeight="1" x14ac:dyDescent="0.25">
      <c r="A498" s="45"/>
      <c r="B498" s="46"/>
      <c r="C498" s="47"/>
      <c r="D498" s="77"/>
      <c r="E498" s="47"/>
      <c r="F498" s="48"/>
      <c r="G498" s="49"/>
      <c r="H498" s="50"/>
      <c r="I498" s="51"/>
      <c r="J498" s="52" t="str">
        <f>IF(ISERROR(VLOOKUP(I498,#REF!,2,FALSE))," ",VLOOKUP(I498,#REF!,2,FALSE))</f>
        <v xml:space="preserve"> </v>
      </c>
      <c r="K498" s="52" t="str">
        <f>IF(ISERROR(VLOOKUP(I498,#REF!,3,FALSE))," ",VLOOKUP(I498,#REF!,3,FALSE))</f>
        <v xml:space="preserve"> </v>
      </c>
      <c r="L498" s="116"/>
      <c r="M498" s="45"/>
      <c r="N498" s="53"/>
      <c r="O498" s="54"/>
      <c r="P498" s="55"/>
      <c r="Q498" s="56"/>
      <c r="R498" s="57"/>
      <c r="S498" s="54"/>
      <c r="T498" s="58">
        <f t="shared" si="43"/>
        <v>0</v>
      </c>
      <c r="U498" s="59"/>
      <c r="V498" s="60"/>
      <c r="W498" s="60"/>
      <c r="X498" s="60"/>
      <c r="Y498" s="46"/>
      <c r="Z498" s="46"/>
      <c r="AA498" s="61"/>
      <c r="AB498" s="45"/>
      <c r="AC498" s="45"/>
      <c r="AD498" s="45"/>
      <c r="AE498" s="45"/>
      <c r="AF498" s="62" t="str">
        <f t="shared" si="44"/>
        <v>-</v>
      </c>
      <c r="AG498" s="63"/>
      <c r="AH498" s="64">
        <f>IF(SUMPRODUCT((A$14:A498=A498)*(B$14:B498=B498)*(C$14:C498=C498))&gt;1,0,1)</f>
        <v>0</v>
      </c>
      <c r="AI498" s="65" t="str">
        <f t="shared" si="45"/>
        <v>NO</v>
      </c>
      <c r="AJ498" s="65" t="str">
        <f t="shared" si="46"/>
        <v>NO</v>
      </c>
      <c r="AK498" s="66" t="str">
        <f>IFERROR(VLOOKUP(F498,#REF!,1,FALSE),"NO")</f>
        <v>NO</v>
      </c>
      <c r="AL498" s="65" t="str">
        <f t="shared" si="47"/>
        <v>NO</v>
      </c>
      <c r="AM498" s="65" t="str">
        <f t="shared" si="48"/>
        <v>NO</v>
      </c>
    </row>
    <row r="499" spans="1:39" ht="27" customHeight="1" x14ac:dyDescent="0.25">
      <c r="A499" s="45"/>
      <c r="B499" s="46"/>
      <c r="C499" s="47"/>
      <c r="D499" s="77"/>
      <c r="E499" s="47"/>
      <c r="F499" s="48"/>
      <c r="G499" s="49"/>
      <c r="H499" s="50"/>
      <c r="I499" s="51"/>
      <c r="J499" s="52" t="str">
        <f>IF(ISERROR(VLOOKUP(I499,#REF!,2,FALSE))," ",VLOOKUP(I499,#REF!,2,FALSE))</f>
        <v xml:space="preserve"> </v>
      </c>
      <c r="K499" s="52" t="str">
        <f>IF(ISERROR(VLOOKUP(I499,#REF!,3,FALSE))," ",VLOOKUP(I499,#REF!,3,FALSE))</f>
        <v xml:space="preserve"> </v>
      </c>
      <c r="L499" s="116"/>
      <c r="M499" s="45"/>
      <c r="N499" s="53"/>
      <c r="O499" s="54"/>
      <c r="P499" s="55"/>
      <c r="Q499" s="56"/>
      <c r="R499" s="57"/>
      <c r="S499" s="54"/>
      <c r="T499" s="58">
        <f t="shared" si="43"/>
        <v>0</v>
      </c>
      <c r="U499" s="59"/>
      <c r="V499" s="60"/>
      <c r="W499" s="60"/>
      <c r="X499" s="60"/>
      <c r="Y499" s="46"/>
      <c r="Z499" s="46"/>
      <c r="AA499" s="61"/>
      <c r="AB499" s="45"/>
      <c r="AC499" s="45"/>
      <c r="AD499" s="45"/>
      <c r="AE499" s="45"/>
      <c r="AF499" s="62" t="str">
        <f t="shared" si="44"/>
        <v>-</v>
      </c>
      <c r="AG499" s="63"/>
      <c r="AH499" s="64">
        <f>IF(SUMPRODUCT((A$14:A499=A499)*(B$14:B499=B499)*(C$14:C499=C499))&gt;1,0,1)</f>
        <v>0</v>
      </c>
      <c r="AI499" s="65" t="str">
        <f t="shared" si="45"/>
        <v>NO</v>
      </c>
      <c r="AJ499" s="65" t="str">
        <f t="shared" si="46"/>
        <v>NO</v>
      </c>
      <c r="AK499" s="66" t="str">
        <f>IFERROR(VLOOKUP(F499,#REF!,1,FALSE),"NO")</f>
        <v>NO</v>
      </c>
      <c r="AL499" s="65" t="str">
        <f t="shared" si="47"/>
        <v>NO</v>
      </c>
      <c r="AM499" s="65" t="str">
        <f t="shared" si="48"/>
        <v>NO</v>
      </c>
    </row>
    <row r="500" spans="1:39" ht="27" customHeight="1" x14ac:dyDescent="0.25">
      <c r="A500" s="45"/>
      <c r="B500" s="46"/>
      <c r="C500" s="47"/>
      <c r="D500" s="77"/>
      <c r="E500" s="47"/>
      <c r="F500" s="48"/>
      <c r="G500" s="49"/>
      <c r="H500" s="50"/>
      <c r="I500" s="51"/>
      <c r="J500" s="52" t="str">
        <f>IF(ISERROR(VLOOKUP(I500,#REF!,2,FALSE))," ",VLOOKUP(I500,#REF!,2,FALSE))</f>
        <v xml:space="preserve"> </v>
      </c>
      <c r="K500" s="52" t="str">
        <f>IF(ISERROR(VLOOKUP(I500,#REF!,3,FALSE))," ",VLOOKUP(I500,#REF!,3,FALSE))</f>
        <v xml:space="preserve"> </v>
      </c>
      <c r="L500" s="116"/>
      <c r="M500" s="45"/>
      <c r="N500" s="53"/>
      <c r="O500" s="54"/>
      <c r="P500" s="55"/>
      <c r="Q500" s="56"/>
      <c r="R500" s="57"/>
      <c r="S500" s="54"/>
      <c r="T500" s="58">
        <f t="shared" si="43"/>
        <v>0</v>
      </c>
      <c r="U500" s="59"/>
      <c r="V500" s="60"/>
      <c r="W500" s="60"/>
      <c r="X500" s="60"/>
      <c r="Y500" s="46"/>
      <c r="Z500" s="46"/>
      <c r="AA500" s="61"/>
      <c r="AB500" s="45"/>
      <c r="AC500" s="45"/>
      <c r="AD500" s="45"/>
      <c r="AE500" s="45"/>
      <c r="AF500" s="62" t="str">
        <f t="shared" si="44"/>
        <v>-</v>
      </c>
      <c r="AG500" s="63"/>
      <c r="AH500" s="64">
        <f>IF(SUMPRODUCT((A$14:A500=A500)*(B$14:B500=B500)*(C$14:C500=C500))&gt;1,0,1)</f>
        <v>0</v>
      </c>
      <c r="AI500" s="65" t="str">
        <f t="shared" si="45"/>
        <v>NO</v>
      </c>
      <c r="AJ500" s="65" t="str">
        <f t="shared" si="46"/>
        <v>NO</v>
      </c>
      <c r="AK500" s="66" t="str">
        <f>IFERROR(VLOOKUP(F500,#REF!,1,FALSE),"NO")</f>
        <v>NO</v>
      </c>
      <c r="AL500" s="65" t="str">
        <f t="shared" si="47"/>
        <v>NO</v>
      </c>
      <c r="AM500" s="65" t="str">
        <f t="shared" si="48"/>
        <v>NO</v>
      </c>
    </row>
    <row r="501" spans="1:39" ht="27" customHeight="1" x14ac:dyDescent="0.25">
      <c r="A501" s="45"/>
      <c r="B501" s="46"/>
      <c r="C501" s="47"/>
      <c r="D501" s="77"/>
      <c r="E501" s="47"/>
      <c r="F501" s="48"/>
      <c r="G501" s="49"/>
      <c r="H501" s="50"/>
      <c r="I501" s="51"/>
      <c r="J501" s="52" t="str">
        <f>IF(ISERROR(VLOOKUP(I501,#REF!,2,FALSE))," ",VLOOKUP(I501,#REF!,2,FALSE))</f>
        <v xml:space="preserve"> </v>
      </c>
      <c r="K501" s="52" t="str">
        <f>IF(ISERROR(VLOOKUP(I501,#REF!,3,FALSE))," ",VLOOKUP(I501,#REF!,3,FALSE))</f>
        <v xml:space="preserve"> </v>
      </c>
      <c r="L501" s="116"/>
      <c r="M501" s="45"/>
      <c r="N501" s="53"/>
      <c r="O501" s="54"/>
      <c r="P501" s="55"/>
      <c r="Q501" s="56"/>
      <c r="R501" s="57"/>
      <c r="S501" s="54"/>
      <c r="T501" s="58">
        <f t="shared" si="43"/>
        <v>0</v>
      </c>
      <c r="U501" s="59"/>
      <c r="V501" s="60"/>
      <c r="W501" s="60"/>
      <c r="X501" s="60"/>
      <c r="Y501" s="46"/>
      <c r="Z501" s="46"/>
      <c r="AA501" s="61"/>
      <c r="AB501" s="45"/>
      <c r="AC501" s="45"/>
      <c r="AD501" s="45"/>
      <c r="AE501" s="45"/>
      <c r="AF501" s="62" t="str">
        <f t="shared" si="44"/>
        <v>-</v>
      </c>
      <c r="AG501" s="63"/>
      <c r="AH501" s="64">
        <f>IF(SUMPRODUCT((A$14:A501=A501)*(B$14:B501=B501)*(C$14:C501=C501))&gt;1,0,1)</f>
        <v>0</v>
      </c>
      <c r="AI501" s="65" t="str">
        <f t="shared" si="45"/>
        <v>NO</v>
      </c>
      <c r="AJ501" s="65" t="str">
        <f t="shared" si="46"/>
        <v>NO</v>
      </c>
      <c r="AK501" s="66" t="str">
        <f>IFERROR(VLOOKUP(F501,#REF!,1,FALSE),"NO")</f>
        <v>NO</v>
      </c>
      <c r="AL501" s="65" t="str">
        <f t="shared" si="47"/>
        <v>NO</v>
      </c>
      <c r="AM501" s="65" t="str">
        <f t="shared" si="48"/>
        <v>NO</v>
      </c>
    </row>
    <row r="502" spans="1:39" ht="27" customHeight="1" x14ac:dyDescent="0.25">
      <c r="A502" s="45"/>
      <c r="B502" s="46"/>
      <c r="C502" s="47"/>
      <c r="D502" s="77"/>
      <c r="E502" s="47"/>
      <c r="F502" s="48"/>
      <c r="G502" s="49"/>
      <c r="H502" s="50"/>
      <c r="I502" s="51"/>
      <c r="J502" s="52" t="str">
        <f>IF(ISERROR(VLOOKUP(I502,#REF!,2,FALSE))," ",VLOOKUP(I502,#REF!,2,FALSE))</f>
        <v xml:space="preserve"> </v>
      </c>
      <c r="K502" s="52" t="str">
        <f>IF(ISERROR(VLOOKUP(I502,#REF!,3,FALSE))," ",VLOOKUP(I502,#REF!,3,FALSE))</f>
        <v xml:space="preserve"> </v>
      </c>
      <c r="L502" s="116"/>
      <c r="M502" s="45"/>
      <c r="N502" s="53"/>
      <c r="O502" s="54"/>
      <c r="P502" s="55"/>
      <c r="Q502" s="56"/>
      <c r="R502" s="57"/>
      <c r="S502" s="54"/>
      <c r="T502" s="58">
        <f t="shared" si="43"/>
        <v>0</v>
      </c>
      <c r="U502" s="59"/>
      <c r="V502" s="60"/>
      <c r="W502" s="60"/>
      <c r="X502" s="60"/>
      <c r="Y502" s="46"/>
      <c r="Z502" s="46"/>
      <c r="AA502" s="61"/>
      <c r="AB502" s="45"/>
      <c r="AC502" s="45"/>
      <c r="AD502" s="45"/>
      <c r="AE502" s="45"/>
      <c r="AF502" s="62" t="str">
        <f t="shared" si="44"/>
        <v>-</v>
      </c>
      <c r="AG502" s="63"/>
      <c r="AH502" s="64">
        <f>IF(SUMPRODUCT((A$14:A502=A502)*(B$14:B502=B502)*(C$14:C502=C502))&gt;1,0,1)</f>
        <v>0</v>
      </c>
      <c r="AI502" s="65" t="str">
        <f t="shared" si="45"/>
        <v>NO</v>
      </c>
      <c r="AJ502" s="65" t="str">
        <f t="shared" si="46"/>
        <v>NO</v>
      </c>
      <c r="AK502" s="66" t="str">
        <f>IFERROR(VLOOKUP(F502,#REF!,1,FALSE),"NO")</f>
        <v>NO</v>
      </c>
      <c r="AL502" s="65" t="str">
        <f t="shared" si="47"/>
        <v>NO</v>
      </c>
      <c r="AM502" s="65" t="str">
        <f t="shared" si="48"/>
        <v>NO</v>
      </c>
    </row>
    <row r="503" spans="1:39" ht="27" customHeight="1" x14ac:dyDescent="0.25">
      <c r="A503" s="45"/>
      <c r="B503" s="46"/>
      <c r="C503" s="47"/>
      <c r="D503" s="77"/>
      <c r="E503" s="47"/>
      <c r="F503" s="48"/>
      <c r="G503" s="49"/>
      <c r="H503" s="50"/>
      <c r="I503" s="51"/>
      <c r="J503" s="52" t="str">
        <f>IF(ISERROR(VLOOKUP(I503,#REF!,2,FALSE))," ",VLOOKUP(I503,#REF!,2,FALSE))</f>
        <v xml:space="preserve"> </v>
      </c>
      <c r="K503" s="52" t="str">
        <f>IF(ISERROR(VLOOKUP(I503,#REF!,3,FALSE))," ",VLOOKUP(I503,#REF!,3,FALSE))</f>
        <v xml:space="preserve"> </v>
      </c>
      <c r="L503" s="116"/>
      <c r="M503" s="45"/>
      <c r="N503" s="53"/>
      <c r="O503" s="54"/>
      <c r="P503" s="55"/>
      <c r="Q503" s="56"/>
      <c r="R503" s="57"/>
      <c r="S503" s="54"/>
      <c r="T503" s="58">
        <f t="shared" si="43"/>
        <v>0</v>
      </c>
      <c r="U503" s="59"/>
      <c r="V503" s="60"/>
      <c r="W503" s="60"/>
      <c r="X503" s="60"/>
      <c r="Y503" s="46"/>
      <c r="Z503" s="46"/>
      <c r="AA503" s="61"/>
      <c r="AB503" s="45"/>
      <c r="AC503" s="45"/>
      <c r="AD503" s="45"/>
      <c r="AE503" s="45"/>
      <c r="AF503" s="62" t="str">
        <f t="shared" si="44"/>
        <v>-</v>
      </c>
      <c r="AG503" s="63"/>
      <c r="AH503" s="64">
        <f>IF(SUMPRODUCT((A$14:A503=A503)*(B$14:B503=B503)*(C$14:C503=C503))&gt;1,0,1)</f>
        <v>0</v>
      </c>
      <c r="AI503" s="65" t="str">
        <f t="shared" si="45"/>
        <v>NO</v>
      </c>
      <c r="AJ503" s="65" t="str">
        <f t="shared" si="46"/>
        <v>NO</v>
      </c>
      <c r="AK503" s="66" t="str">
        <f>IFERROR(VLOOKUP(F503,#REF!,1,FALSE),"NO")</f>
        <v>NO</v>
      </c>
      <c r="AL503" s="65" t="str">
        <f t="shared" si="47"/>
        <v>NO</v>
      </c>
      <c r="AM503" s="65" t="str">
        <f t="shared" si="48"/>
        <v>NO</v>
      </c>
    </row>
    <row r="504" spans="1:39" ht="27" customHeight="1" x14ac:dyDescent="0.25">
      <c r="A504" s="45"/>
      <c r="B504" s="46"/>
      <c r="C504" s="47"/>
      <c r="D504" s="77"/>
      <c r="E504" s="47"/>
      <c r="F504" s="48"/>
      <c r="G504" s="49"/>
      <c r="H504" s="50"/>
      <c r="I504" s="51"/>
      <c r="J504" s="52" t="str">
        <f>IF(ISERROR(VLOOKUP(I504,#REF!,2,FALSE))," ",VLOOKUP(I504,#REF!,2,FALSE))</f>
        <v xml:space="preserve"> </v>
      </c>
      <c r="K504" s="52" t="str">
        <f>IF(ISERROR(VLOOKUP(I504,#REF!,3,FALSE))," ",VLOOKUP(I504,#REF!,3,FALSE))</f>
        <v xml:space="preserve"> </v>
      </c>
      <c r="L504" s="116"/>
      <c r="M504" s="45"/>
      <c r="N504" s="53"/>
      <c r="O504" s="54"/>
      <c r="P504" s="55"/>
      <c r="Q504" s="56"/>
      <c r="R504" s="57"/>
      <c r="S504" s="54"/>
      <c r="T504" s="58">
        <f t="shared" si="43"/>
        <v>0</v>
      </c>
      <c r="U504" s="59"/>
      <c r="V504" s="60"/>
      <c r="W504" s="60"/>
      <c r="X504" s="60"/>
      <c r="Y504" s="46"/>
      <c r="Z504" s="46"/>
      <c r="AA504" s="61"/>
      <c r="AB504" s="45"/>
      <c r="AC504" s="45"/>
      <c r="AD504" s="45"/>
      <c r="AE504" s="45"/>
      <c r="AF504" s="62" t="str">
        <f t="shared" si="44"/>
        <v>-</v>
      </c>
      <c r="AG504" s="63"/>
      <c r="AH504" s="64">
        <f>IF(SUMPRODUCT((A$14:A504=A504)*(B$14:B504=B504)*(C$14:C504=C504))&gt;1,0,1)</f>
        <v>0</v>
      </c>
      <c r="AI504" s="65" t="str">
        <f t="shared" si="45"/>
        <v>NO</v>
      </c>
      <c r="AJ504" s="65" t="str">
        <f t="shared" si="46"/>
        <v>NO</v>
      </c>
      <c r="AK504" s="66" t="str">
        <f>IFERROR(VLOOKUP(F504,#REF!,1,FALSE),"NO")</f>
        <v>NO</v>
      </c>
      <c r="AL504" s="65" t="str">
        <f t="shared" si="47"/>
        <v>NO</v>
      </c>
      <c r="AM504" s="65" t="str">
        <f t="shared" si="48"/>
        <v>NO</v>
      </c>
    </row>
    <row r="505" spans="1:39" ht="27" customHeight="1" x14ac:dyDescent="0.25">
      <c r="A505" s="45"/>
      <c r="B505" s="46"/>
      <c r="C505" s="47"/>
      <c r="D505" s="77"/>
      <c r="E505" s="47"/>
      <c r="F505" s="48"/>
      <c r="G505" s="49"/>
      <c r="H505" s="50"/>
      <c r="I505" s="51"/>
      <c r="J505" s="52" t="str">
        <f>IF(ISERROR(VLOOKUP(I505,#REF!,2,FALSE))," ",VLOOKUP(I505,#REF!,2,FALSE))</f>
        <v xml:space="preserve"> </v>
      </c>
      <c r="K505" s="52" t="str">
        <f>IF(ISERROR(VLOOKUP(I505,#REF!,3,FALSE))," ",VLOOKUP(I505,#REF!,3,FALSE))</f>
        <v xml:space="preserve"> </v>
      </c>
      <c r="L505" s="116"/>
      <c r="M505" s="45"/>
      <c r="N505" s="53"/>
      <c r="O505" s="54"/>
      <c r="P505" s="55"/>
      <c r="Q505" s="56"/>
      <c r="R505" s="57"/>
      <c r="S505" s="54"/>
      <c r="T505" s="58">
        <f t="shared" si="43"/>
        <v>0</v>
      </c>
      <c r="U505" s="59"/>
      <c r="V505" s="60"/>
      <c r="W505" s="60"/>
      <c r="X505" s="60"/>
      <c r="Y505" s="46"/>
      <c r="Z505" s="46"/>
      <c r="AA505" s="61"/>
      <c r="AB505" s="45"/>
      <c r="AC505" s="45"/>
      <c r="AD505" s="45"/>
      <c r="AE505" s="45"/>
      <c r="AF505" s="62" t="str">
        <f t="shared" si="44"/>
        <v>-</v>
      </c>
      <c r="AG505" s="63"/>
      <c r="AH505" s="64">
        <f>IF(SUMPRODUCT((A$14:A505=A505)*(B$14:B505=B505)*(C$14:C505=C505))&gt;1,0,1)</f>
        <v>0</v>
      </c>
      <c r="AI505" s="65" t="str">
        <f t="shared" si="45"/>
        <v>NO</v>
      </c>
      <c r="AJ505" s="65" t="str">
        <f t="shared" si="46"/>
        <v>NO</v>
      </c>
      <c r="AK505" s="66" t="str">
        <f>IFERROR(VLOOKUP(F505,#REF!,1,FALSE),"NO")</f>
        <v>NO</v>
      </c>
      <c r="AL505" s="65" t="str">
        <f t="shared" si="47"/>
        <v>NO</v>
      </c>
      <c r="AM505" s="65" t="str">
        <f t="shared" si="48"/>
        <v>NO</v>
      </c>
    </row>
    <row r="506" spans="1:39" ht="27" customHeight="1" x14ac:dyDescent="0.25">
      <c r="A506" s="45"/>
      <c r="B506" s="46"/>
      <c r="C506" s="47"/>
      <c r="D506" s="77"/>
      <c r="E506" s="47"/>
      <c r="F506" s="48"/>
      <c r="G506" s="49"/>
      <c r="H506" s="50"/>
      <c r="I506" s="51"/>
      <c r="J506" s="52" t="str">
        <f>IF(ISERROR(VLOOKUP(I506,#REF!,2,FALSE))," ",VLOOKUP(I506,#REF!,2,FALSE))</f>
        <v xml:space="preserve"> </v>
      </c>
      <c r="K506" s="52" t="str">
        <f>IF(ISERROR(VLOOKUP(I506,#REF!,3,FALSE))," ",VLOOKUP(I506,#REF!,3,FALSE))</f>
        <v xml:space="preserve"> </v>
      </c>
      <c r="L506" s="116"/>
      <c r="M506" s="45"/>
      <c r="N506" s="53"/>
      <c r="O506" s="54"/>
      <c r="P506" s="55"/>
      <c r="Q506" s="56"/>
      <c r="R506" s="57"/>
      <c r="S506" s="54"/>
      <c r="T506" s="58">
        <f t="shared" si="43"/>
        <v>0</v>
      </c>
      <c r="U506" s="59"/>
      <c r="V506" s="60"/>
      <c r="W506" s="60"/>
      <c r="X506" s="60"/>
      <c r="Y506" s="46"/>
      <c r="Z506" s="46"/>
      <c r="AA506" s="61"/>
      <c r="AB506" s="45"/>
      <c r="AC506" s="45"/>
      <c r="AD506" s="45"/>
      <c r="AE506" s="45"/>
      <c r="AF506" s="62" t="str">
        <f t="shared" si="44"/>
        <v>-</v>
      </c>
      <c r="AG506" s="63"/>
      <c r="AH506" s="64">
        <f>IF(SUMPRODUCT((A$14:A506=A506)*(B$14:B506=B506)*(C$14:C506=C506))&gt;1,0,1)</f>
        <v>0</v>
      </c>
      <c r="AI506" s="65" t="str">
        <f t="shared" si="45"/>
        <v>NO</v>
      </c>
      <c r="AJ506" s="65" t="str">
        <f t="shared" si="46"/>
        <v>NO</v>
      </c>
      <c r="AK506" s="66" t="str">
        <f>IFERROR(VLOOKUP(F506,#REF!,1,FALSE),"NO")</f>
        <v>NO</v>
      </c>
      <c r="AL506" s="65" t="str">
        <f t="shared" si="47"/>
        <v>NO</v>
      </c>
      <c r="AM506" s="65" t="str">
        <f t="shared" si="48"/>
        <v>NO</v>
      </c>
    </row>
    <row r="507" spans="1:39" ht="27" customHeight="1" x14ac:dyDescent="0.25">
      <c r="A507" s="45"/>
      <c r="B507" s="46"/>
      <c r="C507" s="47"/>
      <c r="D507" s="77"/>
      <c r="E507" s="47"/>
      <c r="F507" s="48"/>
      <c r="G507" s="49"/>
      <c r="H507" s="50"/>
      <c r="I507" s="51"/>
      <c r="J507" s="52" t="str">
        <f>IF(ISERROR(VLOOKUP(I507,#REF!,2,FALSE))," ",VLOOKUP(I507,#REF!,2,FALSE))</f>
        <v xml:space="preserve"> </v>
      </c>
      <c r="K507" s="52" t="str">
        <f>IF(ISERROR(VLOOKUP(I507,#REF!,3,FALSE))," ",VLOOKUP(I507,#REF!,3,FALSE))</f>
        <v xml:space="preserve"> </v>
      </c>
      <c r="L507" s="116"/>
      <c r="M507" s="45"/>
      <c r="N507" s="53"/>
      <c r="O507" s="54"/>
      <c r="P507" s="55"/>
      <c r="Q507" s="56"/>
      <c r="R507" s="57"/>
      <c r="S507" s="54"/>
      <c r="T507" s="58">
        <f t="shared" si="43"/>
        <v>0</v>
      </c>
      <c r="U507" s="59"/>
      <c r="V507" s="60"/>
      <c r="W507" s="60"/>
      <c r="X507" s="60"/>
      <c r="Y507" s="46"/>
      <c r="Z507" s="46"/>
      <c r="AA507" s="61"/>
      <c r="AB507" s="45"/>
      <c r="AC507" s="45"/>
      <c r="AD507" s="45"/>
      <c r="AE507" s="45"/>
      <c r="AF507" s="62" t="str">
        <f t="shared" si="44"/>
        <v>-</v>
      </c>
      <c r="AG507" s="63"/>
      <c r="AH507" s="64">
        <f>IF(SUMPRODUCT((A$14:A507=A507)*(B$14:B507=B507)*(C$14:C507=C507))&gt;1,0,1)</f>
        <v>0</v>
      </c>
      <c r="AI507" s="65" t="str">
        <f t="shared" si="45"/>
        <v>NO</v>
      </c>
      <c r="AJ507" s="65" t="str">
        <f t="shared" si="46"/>
        <v>NO</v>
      </c>
      <c r="AK507" s="66" t="str">
        <f>IFERROR(VLOOKUP(F507,#REF!,1,FALSE),"NO")</f>
        <v>NO</v>
      </c>
      <c r="AL507" s="65" t="str">
        <f t="shared" si="47"/>
        <v>NO</v>
      </c>
      <c r="AM507" s="65" t="str">
        <f t="shared" si="48"/>
        <v>NO</v>
      </c>
    </row>
    <row r="508" spans="1:39" ht="27" customHeight="1" x14ac:dyDescent="0.25">
      <c r="A508" s="45"/>
      <c r="B508" s="46"/>
      <c r="C508" s="47"/>
      <c r="D508" s="77"/>
      <c r="E508" s="47"/>
      <c r="F508" s="48"/>
      <c r="G508" s="49"/>
      <c r="H508" s="50"/>
      <c r="I508" s="51"/>
      <c r="J508" s="52" t="str">
        <f>IF(ISERROR(VLOOKUP(I508,#REF!,2,FALSE))," ",VLOOKUP(I508,#REF!,2,FALSE))</f>
        <v xml:space="preserve"> </v>
      </c>
      <c r="K508" s="52" t="str">
        <f>IF(ISERROR(VLOOKUP(I508,#REF!,3,FALSE))," ",VLOOKUP(I508,#REF!,3,FALSE))</f>
        <v xml:space="preserve"> </v>
      </c>
      <c r="L508" s="116"/>
      <c r="M508" s="45"/>
      <c r="N508" s="53"/>
      <c r="O508" s="54"/>
      <c r="P508" s="55"/>
      <c r="Q508" s="56"/>
      <c r="R508" s="57"/>
      <c r="S508" s="54"/>
      <c r="T508" s="58">
        <f t="shared" si="43"/>
        <v>0</v>
      </c>
      <c r="U508" s="59"/>
      <c r="V508" s="60"/>
      <c r="W508" s="60"/>
      <c r="X508" s="60"/>
      <c r="Y508" s="46"/>
      <c r="Z508" s="46"/>
      <c r="AA508" s="61"/>
      <c r="AB508" s="45"/>
      <c r="AC508" s="45"/>
      <c r="AD508" s="45"/>
      <c r="AE508" s="45"/>
      <c r="AF508" s="62" t="str">
        <f t="shared" si="44"/>
        <v>-</v>
      </c>
      <c r="AG508" s="63"/>
      <c r="AH508" s="64">
        <f>IF(SUMPRODUCT((A$14:A508=A508)*(B$14:B508=B508)*(C$14:C508=C508))&gt;1,0,1)</f>
        <v>0</v>
      </c>
      <c r="AI508" s="65" t="str">
        <f t="shared" si="45"/>
        <v>NO</v>
      </c>
      <c r="AJ508" s="65" t="str">
        <f t="shared" si="46"/>
        <v>NO</v>
      </c>
      <c r="AK508" s="66" t="str">
        <f>IFERROR(VLOOKUP(F508,#REF!,1,FALSE),"NO")</f>
        <v>NO</v>
      </c>
      <c r="AL508" s="65" t="str">
        <f t="shared" si="47"/>
        <v>NO</v>
      </c>
      <c r="AM508" s="65" t="str">
        <f t="shared" si="48"/>
        <v>NO</v>
      </c>
    </row>
    <row r="509" spans="1:39" ht="27" customHeight="1" x14ac:dyDescent="0.25">
      <c r="A509" s="45"/>
      <c r="B509" s="46"/>
      <c r="C509" s="47"/>
      <c r="D509" s="77"/>
      <c r="E509" s="47"/>
      <c r="F509" s="48"/>
      <c r="G509" s="49"/>
      <c r="H509" s="50"/>
      <c r="I509" s="51"/>
      <c r="J509" s="52" t="str">
        <f>IF(ISERROR(VLOOKUP(I509,#REF!,2,FALSE))," ",VLOOKUP(I509,#REF!,2,FALSE))</f>
        <v xml:space="preserve"> </v>
      </c>
      <c r="K509" s="52" t="str">
        <f>IF(ISERROR(VLOOKUP(I509,#REF!,3,FALSE))," ",VLOOKUP(I509,#REF!,3,FALSE))</f>
        <v xml:space="preserve"> </v>
      </c>
      <c r="L509" s="116"/>
      <c r="M509" s="45"/>
      <c r="N509" s="53"/>
      <c r="O509" s="54"/>
      <c r="P509" s="55"/>
      <c r="Q509" s="56"/>
      <c r="R509" s="57"/>
      <c r="S509" s="54"/>
      <c r="T509" s="58">
        <f t="shared" si="43"/>
        <v>0</v>
      </c>
      <c r="U509" s="59"/>
      <c r="V509" s="60"/>
      <c r="W509" s="60"/>
      <c r="X509" s="60"/>
      <c r="Y509" s="46"/>
      <c r="Z509" s="46"/>
      <c r="AA509" s="61"/>
      <c r="AB509" s="45"/>
      <c r="AC509" s="45"/>
      <c r="AD509" s="45"/>
      <c r="AE509" s="45"/>
      <c r="AF509" s="62" t="str">
        <f t="shared" si="44"/>
        <v>-</v>
      </c>
      <c r="AG509" s="63"/>
      <c r="AH509" s="64">
        <f>IF(SUMPRODUCT((A$14:A509=A509)*(B$14:B509=B509)*(C$14:C509=C509))&gt;1,0,1)</f>
        <v>0</v>
      </c>
      <c r="AI509" s="65" t="str">
        <f t="shared" si="45"/>
        <v>NO</v>
      </c>
      <c r="AJ509" s="65" t="str">
        <f t="shared" si="46"/>
        <v>NO</v>
      </c>
      <c r="AK509" s="66" t="str">
        <f>IFERROR(VLOOKUP(F509,#REF!,1,FALSE),"NO")</f>
        <v>NO</v>
      </c>
      <c r="AL509" s="65" t="str">
        <f t="shared" si="47"/>
        <v>NO</v>
      </c>
      <c r="AM509" s="65" t="str">
        <f t="shared" si="48"/>
        <v>NO</v>
      </c>
    </row>
    <row r="510" spans="1:39" ht="27" customHeight="1" x14ac:dyDescent="0.25">
      <c r="A510" s="45"/>
      <c r="B510" s="46"/>
      <c r="C510" s="47"/>
      <c r="D510" s="77"/>
      <c r="E510" s="47"/>
      <c r="F510" s="48"/>
      <c r="G510" s="49"/>
      <c r="H510" s="50"/>
      <c r="I510" s="51"/>
      <c r="J510" s="52" t="str">
        <f>IF(ISERROR(VLOOKUP(I510,#REF!,2,FALSE))," ",VLOOKUP(I510,#REF!,2,FALSE))</f>
        <v xml:space="preserve"> </v>
      </c>
      <c r="K510" s="52" t="str">
        <f>IF(ISERROR(VLOOKUP(I510,#REF!,3,FALSE))," ",VLOOKUP(I510,#REF!,3,FALSE))</f>
        <v xml:space="preserve"> </v>
      </c>
      <c r="L510" s="116"/>
      <c r="M510" s="45"/>
      <c r="N510" s="53"/>
      <c r="O510" s="54"/>
      <c r="P510" s="55"/>
      <c r="Q510" s="56"/>
      <c r="R510" s="57"/>
      <c r="S510" s="54"/>
      <c r="T510" s="58">
        <f t="shared" si="43"/>
        <v>0</v>
      </c>
      <c r="U510" s="59"/>
      <c r="V510" s="60"/>
      <c r="W510" s="60"/>
      <c r="X510" s="60"/>
      <c r="Y510" s="46"/>
      <c r="Z510" s="46"/>
      <c r="AA510" s="61"/>
      <c r="AB510" s="45"/>
      <c r="AC510" s="45"/>
      <c r="AD510" s="45"/>
      <c r="AE510" s="45"/>
      <c r="AF510" s="62" t="str">
        <f t="shared" si="44"/>
        <v>-</v>
      </c>
      <c r="AG510" s="63"/>
      <c r="AH510" s="64">
        <f>IF(SUMPRODUCT((A$14:A510=A510)*(B$14:B510=B510)*(C$14:C510=C510))&gt;1,0,1)</f>
        <v>0</v>
      </c>
      <c r="AI510" s="65" t="str">
        <f t="shared" si="45"/>
        <v>NO</v>
      </c>
      <c r="AJ510" s="65" t="str">
        <f t="shared" si="46"/>
        <v>NO</v>
      </c>
      <c r="AK510" s="66" t="str">
        <f>IFERROR(VLOOKUP(F510,#REF!,1,FALSE),"NO")</f>
        <v>NO</v>
      </c>
      <c r="AL510" s="65" t="str">
        <f t="shared" si="47"/>
        <v>NO</v>
      </c>
      <c r="AM510" s="65" t="str">
        <f t="shared" si="48"/>
        <v>NO</v>
      </c>
    </row>
    <row r="511" spans="1:39" ht="27" customHeight="1" x14ac:dyDescent="0.25">
      <c r="A511" s="45"/>
      <c r="B511" s="46"/>
      <c r="C511" s="47"/>
      <c r="D511" s="77"/>
      <c r="E511" s="47"/>
      <c r="F511" s="48"/>
      <c r="G511" s="49"/>
      <c r="H511" s="50"/>
      <c r="I511" s="51"/>
      <c r="J511" s="52" t="str">
        <f>IF(ISERROR(VLOOKUP(I511,#REF!,2,FALSE))," ",VLOOKUP(I511,#REF!,2,FALSE))</f>
        <v xml:space="preserve"> </v>
      </c>
      <c r="K511" s="52" t="str">
        <f>IF(ISERROR(VLOOKUP(I511,#REF!,3,FALSE))," ",VLOOKUP(I511,#REF!,3,FALSE))</f>
        <v xml:space="preserve"> </v>
      </c>
      <c r="L511" s="116"/>
      <c r="M511" s="45"/>
      <c r="N511" s="53"/>
      <c r="O511" s="54"/>
      <c r="P511" s="55"/>
      <c r="Q511" s="56"/>
      <c r="R511" s="57"/>
      <c r="S511" s="54"/>
      <c r="T511" s="58">
        <f t="shared" si="43"/>
        <v>0</v>
      </c>
      <c r="U511" s="59"/>
      <c r="V511" s="60"/>
      <c r="W511" s="60"/>
      <c r="X511" s="60"/>
      <c r="Y511" s="46"/>
      <c r="Z511" s="46"/>
      <c r="AA511" s="61"/>
      <c r="AB511" s="45"/>
      <c r="AC511" s="45"/>
      <c r="AD511" s="45"/>
      <c r="AE511" s="45"/>
      <c r="AF511" s="62" t="str">
        <f t="shared" si="44"/>
        <v>-</v>
      </c>
      <c r="AG511" s="63"/>
      <c r="AH511" s="64">
        <f>IF(SUMPRODUCT((A$14:A511=A511)*(B$14:B511=B511)*(C$14:C511=C511))&gt;1,0,1)</f>
        <v>0</v>
      </c>
      <c r="AI511" s="65" t="str">
        <f t="shared" si="45"/>
        <v>NO</v>
      </c>
      <c r="AJ511" s="65" t="str">
        <f t="shared" si="46"/>
        <v>NO</v>
      </c>
      <c r="AK511" s="66" t="str">
        <f>IFERROR(VLOOKUP(F511,#REF!,1,FALSE),"NO")</f>
        <v>NO</v>
      </c>
      <c r="AL511" s="65" t="str">
        <f t="shared" si="47"/>
        <v>NO</v>
      </c>
      <c r="AM511" s="65" t="str">
        <f t="shared" si="48"/>
        <v>NO</v>
      </c>
    </row>
    <row r="512" spans="1:39" ht="27" customHeight="1" x14ac:dyDescent="0.25">
      <c r="A512" s="45"/>
      <c r="B512" s="46"/>
      <c r="C512" s="47"/>
      <c r="D512" s="77"/>
      <c r="E512" s="47"/>
      <c r="F512" s="48"/>
      <c r="G512" s="49"/>
      <c r="H512" s="50"/>
      <c r="I512" s="51"/>
      <c r="J512" s="52" t="str">
        <f>IF(ISERROR(VLOOKUP(I512,#REF!,2,FALSE))," ",VLOOKUP(I512,#REF!,2,FALSE))</f>
        <v xml:space="preserve"> </v>
      </c>
      <c r="K512" s="52" t="str">
        <f>IF(ISERROR(VLOOKUP(I512,#REF!,3,FALSE))," ",VLOOKUP(I512,#REF!,3,FALSE))</f>
        <v xml:space="preserve"> </v>
      </c>
      <c r="L512" s="116"/>
      <c r="M512" s="45"/>
      <c r="N512" s="53"/>
      <c r="O512" s="54"/>
      <c r="P512" s="55"/>
      <c r="Q512" s="56"/>
      <c r="R512" s="57"/>
      <c r="S512" s="54"/>
      <c r="T512" s="58">
        <f t="shared" si="43"/>
        <v>0</v>
      </c>
      <c r="U512" s="59"/>
      <c r="V512" s="60"/>
      <c r="W512" s="60"/>
      <c r="X512" s="60"/>
      <c r="Y512" s="46"/>
      <c r="Z512" s="46"/>
      <c r="AA512" s="61"/>
      <c r="AB512" s="45"/>
      <c r="AC512" s="45"/>
      <c r="AD512" s="45"/>
      <c r="AE512" s="45"/>
      <c r="AF512" s="62" t="str">
        <f t="shared" si="44"/>
        <v>-</v>
      </c>
      <c r="AG512" s="63"/>
      <c r="AH512" s="64">
        <f>IF(SUMPRODUCT((A$14:A512=A512)*(B$14:B512=B512)*(C$14:C512=C512))&gt;1,0,1)</f>
        <v>0</v>
      </c>
      <c r="AI512" s="65" t="str">
        <f t="shared" si="45"/>
        <v>NO</v>
      </c>
      <c r="AJ512" s="65" t="str">
        <f t="shared" si="46"/>
        <v>NO</v>
      </c>
      <c r="AK512" s="66" t="str">
        <f>IFERROR(VLOOKUP(F512,#REF!,1,FALSE),"NO")</f>
        <v>NO</v>
      </c>
      <c r="AL512" s="65" t="str">
        <f t="shared" si="47"/>
        <v>NO</v>
      </c>
      <c r="AM512" s="65" t="str">
        <f t="shared" si="48"/>
        <v>NO</v>
      </c>
    </row>
    <row r="513" spans="1:39" ht="27" customHeight="1" x14ac:dyDescent="0.25">
      <c r="A513" s="45"/>
      <c r="B513" s="46"/>
      <c r="C513" s="47"/>
      <c r="D513" s="77"/>
      <c r="E513" s="47"/>
      <c r="F513" s="48"/>
      <c r="G513" s="49"/>
      <c r="H513" s="50"/>
      <c r="I513" s="51"/>
      <c r="J513" s="52" t="str">
        <f>IF(ISERROR(VLOOKUP(I513,#REF!,2,FALSE))," ",VLOOKUP(I513,#REF!,2,FALSE))</f>
        <v xml:space="preserve"> </v>
      </c>
      <c r="K513" s="52" t="str">
        <f>IF(ISERROR(VLOOKUP(I513,#REF!,3,FALSE))," ",VLOOKUP(I513,#REF!,3,FALSE))</f>
        <v xml:space="preserve"> </v>
      </c>
      <c r="L513" s="116"/>
      <c r="M513" s="45"/>
      <c r="N513" s="53"/>
      <c r="O513" s="54"/>
      <c r="P513" s="55"/>
      <c r="Q513" s="56"/>
      <c r="R513" s="57"/>
      <c r="S513" s="54"/>
      <c r="T513" s="58">
        <f t="shared" si="43"/>
        <v>0</v>
      </c>
      <c r="U513" s="59"/>
      <c r="V513" s="60"/>
      <c r="W513" s="60"/>
      <c r="X513" s="60"/>
      <c r="Y513" s="46"/>
      <c r="Z513" s="46"/>
      <c r="AA513" s="61"/>
      <c r="AB513" s="45"/>
      <c r="AC513" s="45"/>
      <c r="AD513" s="45"/>
      <c r="AE513" s="45"/>
      <c r="AF513" s="62" t="str">
        <f t="shared" si="44"/>
        <v>-</v>
      </c>
      <c r="AG513" s="63"/>
      <c r="AH513" s="64">
        <f>IF(SUMPRODUCT((A$14:A513=A513)*(B$14:B513=B513)*(C$14:C513=C513))&gt;1,0,1)</f>
        <v>0</v>
      </c>
      <c r="AI513" s="65" t="str">
        <f t="shared" si="45"/>
        <v>NO</v>
      </c>
      <c r="AJ513" s="65" t="str">
        <f t="shared" si="46"/>
        <v>NO</v>
      </c>
      <c r="AK513" s="66" t="str">
        <f>IFERROR(VLOOKUP(F513,#REF!,1,FALSE),"NO")</f>
        <v>NO</v>
      </c>
      <c r="AL513" s="65" t="str">
        <f t="shared" si="47"/>
        <v>NO</v>
      </c>
      <c r="AM513" s="65" t="str">
        <f t="shared" si="48"/>
        <v>NO</v>
      </c>
    </row>
    <row r="514" spans="1:39" ht="27" customHeight="1" x14ac:dyDescent="0.25">
      <c r="A514" s="45"/>
      <c r="B514" s="46"/>
      <c r="C514" s="47"/>
      <c r="D514" s="77"/>
      <c r="E514" s="47"/>
      <c r="F514" s="48"/>
      <c r="G514" s="49"/>
      <c r="H514" s="50"/>
      <c r="I514" s="51"/>
      <c r="J514" s="52" t="str">
        <f>IF(ISERROR(VLOOKUP(I514,#REF!,2,FALSE))," ",VLOOKUP(I514,#REF!,2,FALSE))</f>
        <v xml:space="preserve"> </v>
      </c>
      <c r="K514" s="52" t="str">
        <f>IF(ISERROR(VLOOKUP(I514,#REF!,3,FALSE))," ",VLOOKUP(I514,#REF!,3,FALSE))</f>
        <v xml:space="preserve"> </v>
      </c>
      <c r="L514" s="116"/>
      <c r="M514" s="45"/>
      <c r="N514" s="53"/>
      <c r="O514" s="54"/>
      <c r="P514" s="55"/>
      <c r="Q514" s="56"/>
      <c r="R514" s="57"/>
      <c r="S514" s="54"/>
      <c r="T514" s="58">
        <f t="shared" si="43"/>
        <v>0</v>
      </c>
      <c r="U514" s="59"/>
      <c r="V514" s="60"/>
      <c r="W514" s="60"/>
      <c r="X514" s="60"/>
      <c r="Y514" s="46"/>
      <c r="Z514" s="46"/>
      <c r="AA514" s="61"/>
      <c r="AB514" s="45"/>
      <c r="AC514" s="45"/>
      <c r="AD514" s="45"/>
      <c r="AE514" s="45"/>
      <c r="AF514" s="62" t="str">
        <f t="shared" si="44"/>
        <v>-</v>
      </c>
      <c r="AG514" s="63"/>
      <c r="AH514" s="64">
        <f>IF(SUMPRODUCT((A$14:A514=A514)*(B$14:B514=B514)*(C$14:C514=C514))&gt;1,0,1)</f>
        <v>0</v>
      </c>
      <c r="AI514" s="65" t="str">
        <f t="shared" si="45"/>
        <v>NO</v>
      </c>
      <c r="AJ514" s="65" t="str">
        <f t="shared" si="46"/>
        <v>NO</v>
      </c>
      <c r="AK514" s="66" t="str">
        <f>IFERROR(VLOOKUP(F514,#REF!,1,FALSE),"NO")</f>
        <v>NO</v>
      </c>
      <c r="AL514" s="65" t="str">
        <f t="shared" si="47"/>
        <v>NO</v>
      </c>
      <c r="AM514" s="65" t="str">
        <f t="shared" si="48"/>
        <v>NO</v>
      </c>
    </row>
    <row r="515" spans="1:39" ht="27" customHeight="1" x14ac:dyDescent="0.25">
      <c r="A515" s="45"/>
      <c r="B515" s="46"/>
      <c r="C515" s="47"/>
      <c r="D515" s="77"/>
      <c r="E515" s="47"/>
      <c r="F515" s="48"/>
      <c r="G515" s="49"/>
      <c r="H515" s="50"/>
      <c r="I515" s="51"/>
      <c r="J515" s="52" t="str">
        <f>IF(ISERROR(VLOOKUP(I515,#REF!,2,FALSE))," ",VLOOKUP(I515,#REF!,2,FALSE))</f>
        <v xml:space="preserve"> </v>
      </c>
      <c r="K515" s="52" t="str">
        <f>IF(ISERROR(VLOOKUP(I515,#REF!,3,FALSE))," ",VLOOKUP(I515,#REF!,3,FALSE))</f>
        <v xml:space="preserve"> </v>
      </c>
      <c r="L515" s="116"/>
      <c r="M515" s="45"/>
      <c r="N515" s="53"/>
      <c r="O515" s="54"/>
      <c r="P515" s="55"/>
      <c r="Q515" s="56"/>
      <c r="R515" s="57"/>
      <c r="S515" s="54"/>
      <c r="T515" s="58">
        <f t="shared" si="43"/>
        <v>0</v>
      </c>
      <c r="U515" s="59"/>
      <c r="V515" s="60"/>
      <c r="W515" s="60"/>
      <c r="X515" s="60"/>
      <c r="Y515" s="46"/>
      <c r="Z515" s="46"/>
      <c r="AA515" s="61"/>
      <c r="AB515" s="45"/>
      <c r="AC515" s="45"/>
      <c r="AD515" s="45"/>
      <c r="AE515" s="45"/>
      <c r="AF515" s="62" t="str">
        <f t="shared" si="44"/>
        <v>-</v>
      </c>
      <c r="AG515" s="63"/>
      <c r="AH515" s="64">
        <f>IF(SUMPRODUCT((A$14:A515=A515)*(B$14:B515=B515)*(C$14:C515=C515))&gt;1,0,1)</f>
        <v>0</v>
      </c>
      <c r="AI515" s="65" t="str">
        <f t="shared" si="45"/>
        <v>NO</v>
      </c>
      <c r="AJ515" s="65" t="str">
        <f t="shared" si="46"/>
        <v>NO</v>
      </c>
      <c r="AK515" s="66" t="str">
        <f>IFERROR(VLOOKUP(F515,#REF!,1,FALSE),"NO")</f>
        <v>NO</v>
      </c>
      <c r="AL515" s="65" t="str">
        <f t="shared" si="47"/>
        <v>NO</v>
      </c>
      <c r="AM515" s="65" t="str">
        <f t="shared" si="48"/>
        <v>NO</v>
      </c>
    </row>
    <row r="516" spans="1:39" ht="27" customHeight="1" x14ac:dyDescent="0.25">
      <c r="A516" s="45"/>
      <c r="B516" s="46"/>
      <c r="C516" s="47"/>
      <c r="D516" s="77"/>
      <c r="E516" s="47"/>
      <c r="F516" s="48"/>
      <c r="G516" s="49"/>
      <c r="H516" s="50"/>
      <c r="I516" s="51"/>
      <c r="J516" s="52" t="str">
        <f>IF(ISERROR(VLOOKUP(I516,#REF!,2,FALSE))," ",VLOOKUP(I516,#REF!,2,FALSE))</f>
        <v xml:space="preserve"> </v>
      </c>
      <c r="K516" s="52" t="str">
        <f>IF(ISERROR(VLOOKUP(I516,#REF!,3,FALSE))," ",VLOOKUP(I516,#REF!,3,FALSE))</f>
        <v xml:space="preserve"> </v>
      </c>
      <c r="L516" s="116"/>
      <c r="M516" s="45"/>
      <c r="N516" s="53"/>
      <c r="O516" s="54"/>
      <c r="P516" s="55"/>
      <c r="Q516" s="56"/>
      <c r="R516" s="57"/>
      <c r="S516" s="54"/>
      <c r="T516" s="58">
        <f t="shared" si="43"/>
        <v>0</v>
      </c>
      <c r="U516" s="59"/>
      <c r="V516" s="60"/>
      <c r="W516" s="60"/>
      <c r="X516" s="60"/>
      <c r="Y516" s="46"/>
      <c r="Z516" s="46"/>
      <c r="AA516" s="61"/>
      <c r="AB516" s="45"/>
      <c r="AC516" s="45"/>
      <c r="AD516" s="45"/>
      <c r="AE516" s="45"/>
      <c r="AF516" s="62" t="str">
        <f t="shared" si="44"/>
        <v>-</v>
      </c>
      <c r="AG516" s="63"/>
      <c r="AH516" s="64">
        <f>IF(SUMPRODUCT((A$14:A516=A516)*(B$14:B516=B516)*(C$14:C516=C516))&gt;1,0,1)</f>
        <v>0</v>
      </c>
      <c r="AI516" s="65" t="str">
        <f t="shared" si="45"/>
        <v>NO</v>
      </c>
      <c r="AJ516" s="65" t="str">
        <f t="shared" si="46"/>
        <v>NO</v>
      </c>
      <c r="AK516" s="66" t="str">
        <f>IFERROR(VLOOKUP(F516,#REF!,1,FALSE),"NO")</f>
        <v>NO</v>
      </c>
      <c r="AL516" s="65" t="str">
        <f t="shared" si="47"/>
        <v>NO</v>
      </c>
      <c r="AM516" s="65" t="str">
        <f t="shared" si="48"/>
        <v>NO</v>
      </c>
    </row>
    <row r="517" spans="1:39" ht="27" customHeight="1" x14ac:dyDescent="0.25">
      <c r="A517" s="45"/>
      <c r="B517" s="46"/>
      <c r="C517" s="47"/>
      <c r="D517" s="77"/>
      <c r="E517" s="47"/>
      <c r="F517" s="48"/>
      <c r="G517" s="49"/>
      <c r="H517" s="50"/>
      <c r="I517" s="51"/>
      <c r="J517" s="52" t="str">
        <f>IF(ISERROR(VLOOKUP(I517,#REF!,2,FALSE))," ",VLOOKUP(I517,#REF!,2,FALSE))</f>
        <v xml:space="preserve"> </v>
      </c>
      <c r="K517" s="52" t="str">
        <f>IF(ISERROR(VLOOKUP(I517,#REF!,3,FALSE))," ",VLOOKUP(I517,#REF!,3,FALSE))</f>
        <v xml:space="preserve"> </v>
      </c>
      <c r="L517" s="116"/>
      <c r="M517" s="45"/>
      <c r="N517" s="53"/>
      <c r="O517" s="54"/>
      <c r="P517" s="55"/>
      <c r="Q517" s="56"/>
      <c r="R517" s="57"/>
      <c r="S517" s="54"/>
      <c r="T517" s="58">
        <f t="shared" si="43"/>
        <v>0</v>
      </c>
      <c r="U517" s="59"/>
      <c r="V517" s="60"/>
      <c r="W517" s="60"/>
      <c r="X517" s="60"/>
      <c r="Y517" s="46"/>
      <c r="Z517" s="46"/>
      <c r="AA517" s="61"/>
      <c r="AB517" s="45"/>
      <c r="AC517" s="45"/>
      <c r="AD517" s="45"/>
      <c r="AE517" s="45"/>
      <c r="AF517" s="62" t="str">
        <f t="shared" si="44"/>
        <v>-</v>
      </c>
      <c r="AG517" s="63"/>
      <c r="AH517" s="64">
        <f>IF(SUMPRODUCT((A$14:A517=A517)*(B$14:B517=B517)*(C$14:C517=C517))&gt;1,0,1)</f>
        <v>0</v>
      </c>
      <c r="AI517" s="65" t="str">
        <f t="shared" si="45"/>
        <v>NO</v>
      </c>
      <c r="AJ517" s="65" t="str">
        <f t="shared" si="46"/>
        <v>NO</v>
      </c>
      <c r="AK517" s="66" t="str">
        <f>IFERROR(VLOOKUP(F517,#REF!,1,FALSE),"NO")</f>
        <v>NO</v>
      </c>
      <c r="AL517" s="65" t="str">
        <f t="shared" si="47"/>
        <v>NO</v>
      </c>
      <c r="AM517" s="65" t="str">
        <f t="shared" si="48"/>
        <v>NO</v>
      </c>
    </row>
    <row r="518" spans="1:39" ht="27" customHeight="1" x14ac:dyDescent="0.25">
      <c r="A518" s="45"/>
      <c r="B518" s="46"/>
      <c r="C518" s="47"/>
      <c r="D518" s="77"/>
      <c r="E518" s="47"/>
      <c r="F518" s="48"/>
      <c r="G518" s="49"/>
      <c r="H518" s="50"/>
      <c r="I518" s="51"/>
      <c r="J518" s="52" t="str">
        <f>IF(ISERROR(VLOOKUP(I518,#REF!,2,FALSE))," ",VLOOKUP(I518,#REF!,2,FALSE))</f>
        <v xml:space="preserve"> </v>
      </c>
      <c r="K518" s="52" t="str">
        <f>IF(ISERROR(VLOOKUP(I518,#REF!,3,FALSE))," ",VLOOKUP(I518,#REF!,3,FALSE))</f>
        <v xml:space="preserve"> </v>
      </c>
      <c r="L518" s="116"/>
      <c r="M518" s="45"/>
      <c r="N518" s="53"/>
      <c r="O518" s="54"/>
      <c r="P518" s="55"/>
      <c r="Q518" s="56"/>
      <c r="R518" s="57"/>
      <c r="S518" s="54"/>
      <c r="T518" s="58">
        <f t="shared" si="43"/>
        <v>0</v>
      </c>
      <c r="U518" s="59"/>
      <c r="V518" s="60"/>
      <c r="W518" s="60"/>
      <c r="X518" s="60"/>
      <c r="Y518" s="46"/>
      <c r="Z518" s="46"/>
      <c r="AA518" s="61"/>
      <c r="AB518" s="45"/>
      <c r="AC518" s="45"/>
      <c r="AD518" s="45"/>
      <c r="AE518" s="45"/>
      <c r="AF518" s="62" t="str">
        <f t="shared" si="44"/>
        <v>-</v>
      </c>
      <c r="AG518" s="63"/>
      <c r="AH518" s="64">
        <f>IF(SUMPRODUCT((A$14:A518=A518)*(B$14:B518=B518)*(C$14:C518=C518))&gt;1,0,1)</f>
        <v>0</v>
      </c>
      <c r="AI518" s="65" t="str">
        <f t="shared" si="45"/>
        <v>NO</v>
      </c>
      <c r="AJ518" s="65" t="str">
        <f t="shared" si="46"/>
        <v>NO</v>
      </c>
      <c r="AK518" s="66" t="str">
        <f>IFERROR(VLOOKUP(F518,#REF!,1,FALSE),"NO")</f>
        <v>NO</v>
      </c>
      <c r="AL518" s="65" t="str">
        <f t="shared" si="47"/>
        <v>NO</v>
      </c>
      <c r="AM518" s="65" t="str">
        <f t="shared" si="48"/>
        <v>NO</v>
      </c>
    </row>
    <row r="519" spans="1:39" ht="27" customHeight="1" x14ac:dyDescent="0.25">
      <c r="A519" s="45"/>
      <c r="B519" s="46"/>
      <c r="C519" s="47"/>
      <c r="D519" s="77"/>
      <c r="E519" s="47"/>
      <c r="F519" s="48"/>
      <c r="G519" s="49"/>
      <c r="H519" s="50"/>
      <c r="I519" s="51"/>
      <c r="J519" s="52" t="str">
        <f>IF(ISERROR(VLOOKUP(I519,#REF!,2,FALSE))," ",VLOOKUP(I519,#REF!,2,FALSE))</f>
        <v xml:space="preserve"> </v>
      </c>
      <c r="K519" s="52" t="str">
        <f>IF(ISERROR(VLOOKUP(I519,#REF!,3,FALSE))," ",VLOOKUP(I519,#REF!,3,FALSE))</f>
        <v xml:space="preserve"> </v>
      </c>
      <c r="L519" s="116"/>
      <c r="M519" s="45"/>
      <c r="N519" s="53"/>
      <c r="O519" s="54"/>
      <c r="P519" s="55"/>
      <c r="Q519" s="56"/>
      <c r="R519" s="57"/>
      <c r="S519" s="54"/>
      <c r="T519" s="58">
        <f t="shared" si="43"/>
        <v>0</v>
      </c>
      <c r="U519" s="59"/>
      <c r="V519" s="60"/>
      <c r="W519" s="60"/>
      <c r="X519" s="60"/>
      <c r="Y519" s="46"/>
      <c r="Z519" s="46"/>
      <c r="AA519" s="61"/>
      <c r="AB519" s="45"/>
      <c r="AC519" s="45"/>
      <c r="AD519" s="45"/>
      <c r="AE519" s="45"/>
      <c r="AF519" s="62" t="str">
        <f t="shared" si="44"/>
        <v>-</v>
      </c>
      <c r="AG519" s="63"/>
      <c r="AH519" s="64">
        <f>IF(SUMPRODUCT((A$14:A519=A519)*(B$14:B519=B519)*(C$14:C519=C519))&gt;1,0,1)</f>
        <v>0</v>
      </c>
      <c r="AI519" s="65" t="str">
        <f t="shared" si="45"/>
        <v>NO</v>
      </c>
      <c r="AJ519" s="65" t="str">
        <f t="shared" si="46"/>
        <v>NO</v>
      </c>
      <c r="AK519" s="66" t="str">
        <f>IFERROR(VLOOKUP(F519,#REF!,1,FALSE),"NO")</f>
        <v>NO</v>
      </c>
      <c r="AL519" s="65" t="str">
        <f t="shared" si="47"/>
        <v>NO</v>
      </c>
      <c r="AM519" s="65" t="str">
        <f t="shared" si="48"/>
        <v>NO</v>
      </c>
    </row>
    <row r="520" spans="1:39" ht="27" customHeight="1" x14ac:dyDescent="0.25">
      <c r="A520" s="45"/>
      <c r="B520" s="46"/>
      <c r="C520" s="47"/>
      <c r="D520" s="77"/>
      <c r="E520" s="47"/>
      <c r="F520" s="48"/>
      <c r="G520" s="49"/>
      <c r="H520" s="50"/>
      <c r="I520" s="51"/>
      <c r="J520" s="52" t="str">
        <f>IF(ISERROR(VLOOKUP(I520,#REF!,2,FALSE))," ",VLOOKUP(I520,#REF!,2,FALSE))</f>
        <v xml:space="preserve"> </v>
      </c>
      <c r="K520" s="52" t="str">
        <f>IF(ISERROR(VLOOKUP(I520,#REF!,3,FALSE))," ",VLOOKUP(I520,#REF!,3,FALSE))</f>
        <v xml:space="preserve"> </v>
      </c>
      <c r="L520" s="116"/>
      <c r="M520" s="45"/>
      <c r="N520" s="53"/>
      <c r="O520" s="54"/>
      <c r="P520" s="55"/>
      <c r="Q520" s="56"/>
      <c r="R520" s="57"/>
      <c r="S520" s="54"/>
      <c r="T520" s="58">
        <f t="shared" si="43"/>
        <v>0</v>
      </c>
      <c r="U520" s="59"/>
      <c r="V520" s="60"/>
      <c r="W520" s="60"/>
      <c r="X520" s="60"/>
      <c r="Y520" s="46"/>
      <c r="Z520" s="46"/>
      <c r="AA520" s="61"/>
      <c r="AB520" s="45"/>
      <c r="AC520" s="45"/>
      <c r="AD520" s="45"/>
      <c r="AE520" s="45"/>
      <c r="AF520" s="62" t="str">
        <f t="shared" si="44"/>
        <v>-</v>
      </c>
      <c r="AG520" s="63"/>
      <c r="AH520" s="64">
        <f>IF(SUMPRODUCT((A$14:A520=A520)*(B$14:B520=B520)*(C$14:C520=C520))&gt;1,0,1)</f>
        <v>0</v>
      </c>
      <c r="AI520" s="65" t="str">
        <f t="shared" si="45"/>
        <v>NO</v>
      </c>
      <c r="AJ520" s="65" t="str">
        <f t="shared" si="46"/>
        <v>NO</v>
      </c>
      <c r="AK520" s="66" t="str">
        <f>IFERROR(VLOOKUP(F520,#REF!,1,FALSE),"NO")</f>
        <v>NO</v>
      </c>
      <c r="AL520" s="65" t="str">
        <f t="shared" si="47"/>
        <v>NO</v>
      </c>
      <c r="AM520" s="65" t="str">
        <f t="shared" si="48"/>
        <v>NO</v>
      </c>
    </row>
    <row r="521" spans="1:39" ht="27" customHeight="1" x14ac:dyDescent="0.25">
      <c r="A521" s="45"/>
      <c r="B521" s="46"/>
      <c r="C521" s="47"/>
      <c r="D521" s="77"/>
      <c r="E521" s="47"/>
      <c r="F521" s="48"/>
      <c r="G521" s="49"/>
      <c r="H521" s="50"/>
      <c r="I521" s="51"/>
      <c r="J521" s="52" t="str">
        <f>IF(ISERROR(VLOOKUP(I521,#REF!,2,FALSE))," ",VLOOKUP(I521,#REF!,2,FALSE))</f>
        <v xml:space="preserve"> </v>
      </c>
      <c r="K521" s="52" t="str">
        <f>IF(ISERROR(VLOOKUP(I521,#REF!,3,FALSE))," ",VLOOKUP(I521,#REF!,3,FALSE))</f>
        <v xml:space="preserve"> </v>
      </c>
      <c r="L521" s="116"/>
      <c r="M521" s="45"/>
      <c r="N521" s="53"/>
      <c r="O521" s="54"/>
      <c r="P521" s="55"/>
      <c r="Q521" s="56"/>
      <c r="R521" s="57"/>
      <c r="S521" s="54"/>
      <c r="T521" s="58">
        <f t="shared" si="43"/>
        <v>0</v>
      </c>
      <c r="U521" s="59"/>
      <c r="V521" s="60"/>
      <c r="W521" s="60"/>
      <c r="X521" s="60"/>
      <c r="Y521" s="46"/>
      <c r="Z521" s="46"/>
      <c r="AA521" s="61"/>
      <c r="AB521" s="45"/>
      <c r="AC521" s="45"/>
      <c r="AD521" s="45"/>
      <c r="AE521" s="45"/>
      <c r="AF521" s="62" t="str">
        <f t="shared" si="44"/>
        <v>-</v>
      </c>
      <c r="AG521" s="63"/>
      <c r="AH521" s="64">
        <f>IF(SUMPRODUCT((A$14:A521=A521)*(B$14:B521=B521)*(C$14:C521=C521))&gt;1,0,1)</f>
        <v>0</v>
      </c>
      <c r="AI521" s="65" t="str">
        <f t="shared" si="45"/>
        <v>NO</v>
      </c>
      <c r="AJ521" s="65" t="str">
        <f t="shared" si="46"/>
        <v>NO</v>
      </c>
      <c r="AK521" s="66" t="str">
        <f>IFERROR(VLOOKUP(F521,#REF!,1,FALSE),"NO")</f>
        <v>NO</v>
      </c>
      <c r="AL521" s="65" t="str">
        <f t="shared" si="47"/>
        <v>NO</v>
      </c>
      <c r="AM521" s="65" t="str">
        <f t="shared" si="48"/>
        <v>NO</v>
      </c>
    </row>
    <row r="522" spans="1:39" ht="27" customHeight="1" x14ac:dyDescent="0.25">
      <c r="A522" s="45"/>
      <c r="B522" s="46"/>
      <c r="C522" s="47"/>
      <c r="D522" s="77"/>
      <c r="E522" s="47"/>
      <c r="F522" s="48"/>
      <c r="G522" s="49"/>
      <c r="H522" s="50"/>
      <c r="I522" s="51"/>
      <c r="J522" s="52" t="str">
        <f>IF(ISERROR(VLOOKUP(I522,#REF!,2,FALSE))," ",VLOOKUP(I522,#REF!,2,FALSE))</f>
        <v xml:space="preserve"> </v>
      </c>
      <c r="K522" s="52" t="str">
        <f>IF(ISERROR(VLOOKUP(I522,#REF!,3,FALSE))," ",VLOOKUP(I522,#REF!,3,FALSE))</f>
        <v xml:space="preserve"> </v>
      </c>
      <c r="L522" s="116"/>
      <c r="M522" s="45"/>
      <c r="N522" s="53"/>
      <c r="O522" s="54"/>
      <c r="P522" s="55"/>
      <c r="Q522" s="56"/>
      <c r="R522" s="57"/>
      <c r="S522" s="54"/>
      <c r="T522" s="58">
        <f t="shared" si="43"/>
        <v>0</v>
      </c>
      <c r="U522" s="59"/>
      <c r="V522" s="60"/>
      <c r="W522" s="60"/>
      <c r="X522" s="60"/>
      <c r="Y522" s="46"/>
      <c r="Z522" s="46"/>
      <c r="AA522" s="61"/>
      <c r="AB522" s="45"/>
      <c r="AC522" s="45"/>
      <c r="AD522" s="45"/>
      <c r="AE522" s="45"/>
      <c r="AF522" s="62" t="str">
        <f t="shared" si="44"/>
        <v>-</v>
      </c>
      <c r="AG522" s="63"/>
      <c r="AH522" s="64">
        <f>IF(SUMPRODUCT((A$14:A522=A522)*(B$14:B522=B522)*(C$14:C522=C522))&gt;1,0,1)</f>
        <v>0</v>
      </c>
      <c r="AI522" s="65" t="str">
        <f t="shared" si="45"/>
        <v>NO</v>
      </c>
      <c r="AJ522" s="65" t="str">
        <f t="shared" si="46"/>
        <v>NO</v>
      </c>
      <c r="AK522" s="66" t="str">
        <f>IFERROR(VLOOKUP(F522,#REF!,1,FALSE),"NO")</f>
        <v>NO</v>
      </c>
      <c r="AL522" s="65" t="str">
        <f t="shared" si="47"/>
        <v>NO</v>
      </c>
      <c r="AM522" s="65" t="str">
        <f t="shared" si="48"/>
        <v>NO</v>
      </c>
    </row>
    <row r="523" spans="1:39" ht="27" customHeight="1" x14ac:dyDescent="0.25">
      <c r="A523" s="45"/>
      <c r="B523" s="46"/>
      <c r="C523" s="47"/>
      <c r="D523" s="77"/>
      <c r="E523" s="47"/>
      <c r="F523" s="48"/>
      <c r="G523" s="49"/>
      <c r="H523" s="50"/>
      <c r="I523" s="51"/>
      <c r="J523" s="52" t="str">
        <f>IF(ISERROR(VLOOKUP(I523,#REF!,2,FALSE))," ",VLOOKUP(I523,#REF!,2,FALSE))</f>
        <v xml:space="preserve"> </v>
      </c>
      <c r="K523" s="52" t="str">
        <f>IF(ISERROR(VLOOKUP(I523,#REF!,3,FALSE))," ",VLOOKUP(I523,#REF!,3,FALSE))</f>
        <v xml:space="preserve"> </v>
      </c>
      <c r="L523" s="116"/>
      <c r="M523" s="45"/>
      <c r="N523" s="53"/>
      <c r="O523" s="54"/>
      <c r="P523" s="55"/>
      <c r="Q523" s="56"/>
      <c r="R523" s="57"/>
      <c r="S523" s="54"/>
      <c r="T523" s="58">
        <f t="shared" si="43"/>
        <v>0</v>
      </c>
      <c r="U523" s="59"/>
      <c r="V523" s="60"/>
      <c r="W523" s="60"/>
      <c r="X523" s="60"/>
      <c r="Y523" s="46"/>
      <c r="Z523" s="46"/>
      <c r="AA523" s="61"/>
      <c r="AB523" s="45"/>
      <c r="AC523" s="45"/>
      <c r="AD523" s="45"/>
      <c r="AE523" s="45"/>
      <c r="AF523" s="62" t="str">
        <f t="shared" si="44"/>
        <v>-</v>
      </c>
      <c r="AG523" s="63"/>
      <c r="AH523" s="64">
        <f>IF(SUMPRODUCT((A$14:A523=A523)*(B$14:B523=B523)*(C$14:C523=C523))&gt;1,0,1)</f>
        <v>0</v>
      </c>
      <c r="AI523" s="65" t="str">
        <f t="shared" si="45"/>
        <v>NO</v>
      </c>
      <c r="AJ523" s="65" t="str">
        <f t="shared" si="46"/>
        <v>NO</v>
      </c>
      <c r="AK523" s="66" t="str">
        <f>IFERROR(VLOOKUP(F523,#REF!,1,FALSE),"NO")</f>
        <v>NO</v>
      </c>
      <c r="AL523" s="65" t="str">
        <f t="shared" si="47"/>
        <v>NO</v>
      </c>
      <c r="AM523" s="65" t="str">
        <f t="shared" si="48"/>
        <v>NO</v>
      </c>
    </row>
    <row r="524" spans="1:39" ht="27" customHeight="1" x14ac:dyDescent="0.25">
      <c r="A524" s="45"/>
      <c r="B524" s="46"/>
      <c r="C524" s="47"/>
      <c r="D524" s="77"/>
      <c r="E524" s="47"/>
      <c r="F524" s="48"/>
      <c r="G524" s="49"/>
      <c r="H524" s="50"/>
      <c r="I524" s="51"/>
      <c r="J524" s="52" t="str">
        <f>IF(ISERROR(VLOOKUP(I524,#REF!,2,FALSE))," ",VLOOKUP(I524,#REF!,2,FALSE))</f>
        <v xml:space="preserve"> </v>
      </c>
      <c r="K524" s="52" t="str">
        <f>IF(ISERROR(VLOOKUP(I524,#REF!,3,FALSE))," ",VLOOKUP(I524,#REF!,3,FALSE))</f>
        <v xml:space="preserve"> </v>
      </c>
      <c r="L524" s="116"/>
      <c r="M524" s="45"/>
      <c r="N524" s="53"/>
      <c r="O524" s="54"/>
      <c r="P524" s="55"/>
      <c r="Q524" s="56"/>
      <c r="R524" s="57"/>
      <c r="S524" s="54"/>
      <c r="T524" s="58">
        <f t="shared" si="43"/>
        <v>0</v>
      </c>
      <c r="U524" s="59"/>
      <c r="V524" s="60"/>
      <c r="W524" s="60"/>
      <c r="X524" s="60"/>
      <c r="Y524" s="46"/>
      <c r="Z524" s="46"/>
      <c r="AA524" s="61"/>
      <c r="AB524" s="45"/>
      <c r="AC524" s="45"/>
      <c r="AD524" s="45"/>
      <c r="AE524" s="45"/>
      <c r="AF524" s="62" t="str">
        <f t="shared" si="44"/>
        <v>-</v>
      </c>
      <c r="AG524" s="63"/>
      <c r="AH524" s="64">
        <f>IF(SUMPRODUCT((A$14:A524=A524)*(B$14:B524=B524)*(C$14:C524=C524))&gt;1,0,1)</f>
        <v>0</v>
      </c>
      <c r="AI524" s="65" t="str">
        <f t="shared" si="45"/>
        <v>NO</v>
      </c>
      <c r="AJ524" s="65" t="str">
        <f t="shared" si="46"/>
        <v>NO</v>
      </c>
      <c r="AK524" s="66" t="str">
        <f>IFERROR(VLOOKUP(F524,#REF!,1,FALSE),"NO")</f>
        <v>NO</v>
      </c>
      <c r="AL524" s="65" t="str">
        <f t="shared" si="47"/>
        <v>NO</v>
      </c>
      <c r="AM524" s="65" t="str">
        <f t="shared" si="48"/>
        <v>NO</v>
      </c>
    </row>
    <row r="525" spans="1:39" ht="27" customHeight="1" x14ac:dyDescent="0.25">
      <c r="A525" s="45"/>
      <c r="B525" s="46"/>
      <c r="C525" s="47"/>
      <c r="D525" s="77"/>
      <c r="E525" s="47"/>
      <c r="F525" s="48"/>
      <c r="G525" s="49"/>
      <c r="H525" s="50"/>
      <c r="I525" s="51"/>
      <c r="J525" s="52" t="str">
        <f>IF(ISERROR(VLOOKUP(I525,#REF!,2,FALSE))," ",VLOOKUP(I525,#REF!,2,FALSE))</f>
        <v xml:space="preserve"> </v>
      </c>
      <c r="K525" s="52" t="str">
        <f>IF(ISERROR(VLOOKUP(I525,#REF!,3,FALSE))," ",VLOOKUP(I525,#REF!,3,FALSE))</f>
        <v xml:space="preserve"> </v>
      </c>
      <c r="L525" s="116"/>
      <c r="M525" s="45"/>
      <c r="N525" s="53"/>
      <c r="O525" s="54"/>
      <c r="P525" s="55"/>
      <c r="Q525" s="56"/>
      <c r="R525" s="57"/>
      <c r="S525" s="54"/>
      <c r="T525" s="58">
        <f t="shared" si="43"/>
        <v>0</v>
      </c>
      <c r="U525" s="59"/>
      <c r="V525" s="60"/>
      <c r="W525" s="60"/>
      <c r="X525" s="60"/>
      <c r="Y525" s="46"/>
      <c r="Z525" s="46"/>
      <c r="AA525" s="61"/>
      <c r="AB525" s="45"/>
      <c r="AC525" s="45"/>
      <c r="AD525" s="45"/>
      <c r="AE525" s="45"/>
      <c r="AF525" s="62" t="str">
        <f t="shared" si="44"/>
        <v>-</v>
      </c>
      <c r="AG525" s="63"/>
      <c r="AH525" s="64">
        <f>IF(SUMPRODUCT((A$14:A525=A525)*(B$14:B525=B525)*(C$14:C525=C525))&gt;1,0,1)</f>
        <v>0</v>
      </c>
      <c r="AI525" s="65" t="str">
        <f t="shared" si="45"/>
        <v>NO</v>
      </c>
      <c r="AJ525" s="65" t="str">
        <f t="shared" si="46"/>
        <v>NO</v>
      </c>
      <c r="AK525" s="66" t="str">
        <f>IFERROR(VLOOKUP(F525,#REF!,1,FALSE),"NO")</f>
        <v>NO</v>
      </c>
      <c r="AL525" s="65" t="str">
        <f t="shared" si="47"/>
        <v>NO</v>
      </c>
      <c r="AM525" s="65" t="str">
        <f t="shared" si="48"/>
        <v>NO</v>
      </c>
    </row>
    <row r="526" spans="1:39" ht="27" customHeight="1" x14ac:dyDescent="0.25">
      <c r="A526" s="45"/>
      <c r="B526" s="46"/>
      <c r="C526" s="47"/>
      <c r="D526" s="77"/>
      <c r="E526" s="47"/>
      <c r="F526" s="48"/>
      <c r="G526" s="49"/>
      <c r="H526" s="50"/>
      <c r="I526" s="51"/>
      <c r="J526" s="52" t="str">
        <f>IF(ISERROR(VLOOKUP(I526,#REF!,2,FALSE))," ",VLOOKUP(I526,#REF!,2,FALSE))</f>
        <v xml:space="preserve"> </v>
      </c>
      <c r="K526" s="52" t="str">
        <f>IF(ISERROR(VLOOKUP(I526,#REF!,3,FALSE))," ",VLOOKUP(I526,#REF!,3,FALSE))</f>
        <v xml:space="preserve"> </v>
      </c>
      <c r="L526" s="116"/>
      <c r="M526" s="45"/>
      <c r="N526" s="53"/>
      <c r="O526" s="54"/>
      <c r="P526" s="55"/>
      <c r="Q526" s="56"/>
      <c r="R526" s="57"/>
      <c r="S526" s="54"/>
      <c r="T526" s="58">
        <f t="shared" si="43"/>
        <v>0</v>
      </c>
      <c r="U526" s="59"/>
      <c r="V526" s="60"/>
      <c r="W526" s="60"/>
      <c r="X526" s="60"/>
      <c r="Y526" s="46"/>
      <c r="Z526" s="46"/>
      <c r="AA526" s="61"/>
      <c r="AB526" s="45"/>
      <c r="AC526" s="45"/>
      <c r="AD526" s="45"/>
      <c r="AE526" s="45"/>
      <c r="AF526" s="62" t="str">
        <f t="shared" si="44"/>
        <v>-</v>
      </c>
      <c r="AG526" s="63"/>
      <c r="AH526" s="64">
        <f>IF(SUMPRODUCT((A$14:A526=A526)*(B$14:B526=B526)*(C$14:C526=C526))&gt;1,0,1)</f>
        <v>0</v>
      </c>
      <c r="AI526" s="65" t="str">
        <f t="shared" si="45"/>
        <v>NO</v>
      </c>
      <c r="AJ526" s="65" t="str">
        <f t="shared" si="46"/>
        <v>NO</v>
      </c>
      <c r="AK526" s="66" t="str">
        <f>IFERROR(VLOOKUP(F526,#REF!,1,FALSE),"NO")</f>
        <v>NO</v>
      </c>
      <c r="AL526" s="65" t="str">
        <f t="shared" si="47"/>
        <v>NO</v>
      </c>
      <c r="AM526" s="65" t="str">
        <f t="shared" si="48"/>
        <v>NO</v>
      </c>
    </row>
    <row r="527" spans="1:39" ht="27" customHeight="1" x14ac:dyDescent="0.25">
      <c r="A527" s="45"/>
      <c r="B527" s="46"/>
      <c r="C527" s="47"/>
      <c r="D527" s="77"/>
      <c r="E527" s="47"/>
      <c r="F527" s="48"/>
      <c r="G527" s="49"/>
      <c r="H527" s="50"/>
      <c r="I527" s="51"/>
      <c r="J527" s="52" t="str">
        <f>IF(ISERROR(VLOOKUP(I527,#REF!,2,FALSE))," ",VLOOKUP(I527,#REF!,2,FALSE))</f>
        <v xml:space="preserve"> </v>
      </c>
      <c r="K527" s="52" t="str">
        <f>IF(ISERROR(VLOOKUP(I527,#REF!,3,FALSE))," ",VLOOKUP(I527,#REF!,3,FALSE))</f>
        <v xml:space="preserve"> </v>
      </c>
      <c r="L527" s="116"/>
      <c r="M527" s="45"/>
      <c r="N527" s="53"/>
      <c r="O527" s="54"/>
      <c r="P527" s="55"/>
      <c r="Q527" s="56"/>
      <c r="R527" s="57"/>
      <c r="S527" s="54"/>
      <c r="T527" s="58">
        <f t="shared" si="43"/>
        <v>0</v>
      </c>
      <c r="U527" s="59"/>
      <c r="V527" s="60"/>
      <c r="W527" s="60"/>
      <c r="X527" s="60"/>
      <c r="Y527" s="46"/>
      <c r="Z527" s="46"/>
      <c r="AA527" s="61"/>
      <c r="AB527" s="45"/>
      <c r="AC527" s="45"/>
      <c r="AD527" s="45"/>
      <c r="AE527" s="45"/>
      <c r="AF527" s="62" t="str">
        <f t="shared" si="44"/>
        <v>-</v>
      </c>
      <c r="AG527" s="63"/>
      <c r="AH527" s="64">
        <f>IF(SUMPRODUCT((A$14:A527=A527)*(B$14:B527=B527)*(C$14:C527=C527))&gt;1,0,1)</f>
        <v>0</v>
      </c>
      <c r="AI527" s="65" t="str">
        <f t="shared" si="45"/>
        <v>NO</v>
      </c>
      <c r="AJ527" s="65" t="str">
        <f t="shared" si="46"/>
        <v>NO</v>
      </c>
      <c r="AK527" s="66" t="str">
        <f>IFERROR(VLOOKUP(F527,#REF!,1,FALSE),"NO")</f>
        <v>NO</v>
      </c>
      <c r="AL527" s="65" t="str">
        <f t="shared" si="47"/>
        <v>NO</v>
      </c>
      <c r="AM527" s="65" t="str">
        <f t="shared" si="48"/>
        <v>NO</v>
      </c>
    </row>
    <row r="528" spans="1:39" ht="27" customHeight="1" x14ac:dyDescent="0.25">
      <c r="A528" s="45"/>
      <c r="B528" s="46"/>
      <c r="C528" s="47"/>
      <c r="D528" s="77"/>
      <c r="E528" s="47"/>
      <c r="F528" s="48"/>
      <c r="G528" s="49"/>
      <c r="H528" s="50"/>
      <c r="I528" s="51"/>
      <c r="J528" s="52" t="str">
        <f>IF(ISERROR(VLOOKUP(I528,#REF!,2,FALSE))," ",VLOOKUP(I528,#REF!,2,FALSE))</f>
        <v xml:space="preserve"> </v>
      </c>
      <c r="K528" s="52" t="str">
        <f>IF(ISERROR(VLOOKUP(I528,#REF!,3,FALSE))," ",VLOOKUP(I528,#REF!,3,FALSE))</f>
        <v xml:space="preserve"> </v>
      </c>
      <c r="L528" s="116"/>
      <c r="M528" s="45"/>
      <c r="N528" s="53"/>
      <c r="O528" s="54"/>
      <c r="P528" s="55"/>
      <c r="Q528" s="56"/>
      <c r="R528" s="57"/>
      <c r="S528" s="54"/>
      <c r="T528" s="58">
        <f t="shared" si="43"/>
        <v>0</v>
      </c>
      <c r="U528" s="59"/>
      <c r="V528" s="60"/>
      <c r="W528" s="60"/>
      <c r="X528" s="60"/>
      <c r="Y528" s="46"/>
      <c r="Z528" s="46"/>
      <c r="AA528" s="61"/>
      <c r="AB528" s="45"/>
      <c r="AC528" s="45"/>
      <c r="AD528" s="45"/>
      <c r="AE528" s="45"/>
      <c r="AF528" s="62" t="str">
        <f t="shared" si="44"/>
        <v>-</v>
      </c>
      <c r="AG528" s="63"/>
      <c r="AH528" s="64">
        <f>IF(SUMPRODUCT((A$14:A528=A528)*(B$14:B528=B528)*(C$14:C528=C528))&gt;1,0,1)</f>
        <v>0</v>
      </c>
      <c r="AI528" s="65" t="str">
        <f t="shared" si="45"/>
        <v>NO</v>
      </c>
      <c r="AJ528" s="65" t="str">
        <f t="shared" si="46"/>
        <v>NO</v>
      </c>
      <c r="AK528" s="66" t="str">
        <f>IFERROR(VLOOKUP(F528,#REF!,1,FALSE),"NO")</f>
        <v>NO</v>
      </c>
      <c r="AL528" s="65" t="str">
        <f t="shared" si="47"/>
        <v>NO</v>
      </c>
      <c r="AM528" s="65" t="str">
        <f t="shared" si="48"/>
        <v>NO</v>
      </c>
    </row>
    <row r="529" spans="1:39" ht="27" customHeight="1" x14ac:dyDescent="0.25">
      <c r="A529" s="45"/>
      <c r="B529" s="46"/>
      <c r="C529" s="47"/>
      <c r="D529" s="77"/>
      <c r="E529" s="47"/>
      <c r="F529" s="48"/>
      <c r="G529" s="49"/>
      <c r="H529" s="50"/>
      <c r="I529" s="51"/>
      <c r="J529" s="52" t="str">
        <f>IF(ISERROR(VLOOKUP(I529,#REF!,2,FALSE))," ",VLOOKUP(I529,#REF!,2,FALSE))</f>
        <v xml:space="preserve"> </v>
      </c>
      <c r="K529" s="52" t="str">
        <f>IF(ISERROR(VLOOKUP(I529,#REF!,3,FALSE))," ",VLOOKUP(I529,#REF!,3,FALSE))</f>
        <v xml:space="preserve"> </v>
      </c>
      <c r="L529" s="116"/>
      <c r="M529" s="45"/>
      <c r="N529" s="53"/>
      <c r="O529" s="54"/>
      <c r="P529" s="55"/>
      <c r="Q529" s="56"/>
      <c r="R529" s="57"/>
      <c r="S529" s="54"/>
      <c r="T529" s="58">
        <f t="shared" si="43"/>
        <v>0</v>
      </c>
      <c r="U529" s="59"/>
      <c r="V529" s="60"/>
      <c r="W529" s="60"/>
      <c r="X529" s="60"/>
      <c r="Y529" s="46"/>
      <c r="Z529" s="46"/>
      <c r="AA529" s="61"/>
      <c r="AB529" s="45"/>
      <c r="AC529" s="45"/>
      <c r="AD529" s="45"/>
      <c r="AE529" s="45"/>
      <c r="AF529" s="62" t="str">
        <f t="shared" si="44"/>
        <v>-</v>
      </c>
      <c r="AG529" s="63"/>
      <c r="AH529" s="64">
        <f>IF(SUMPRODUCT((A$14:A529=A529)*(B$14:B529=B529)*(C$14:C529=C529))&gt;1,0,1)</f>
        <v>0</v>
      </c>
      <c r="AI529" s="65" t="str">
        <f t="shared" si="45"/>
        <v>NO</v>
      </c>
      <c r="AJ529" s="65" t="str">
        <f t="shared" si="46"/>
        <v>NO</v>
      </c>
      <c r="AK529" s="66" t="str">
        <f>IFERROR(VLOOKUP(F529,#REF!,1,FALSE),"NO")</f>
        <v>NO</v>
      </c>
      <c r="AL529" s="65" t="str">
        <f t="shared" si="47"/>
        <v>NO</v>
      </c>
      <c r="AM529" s="65" t="str">
        <f t="shared" si="48"/>
        <v>NO</v>
      </c>
    </row>
    <row r="530" spans="1:39" ht="27" customHeight="1" x14ac:dyDescent="0.25">
      <c r="A530" s="45"/>
      <c r="B530" s="46"/>
      <c r="C530" s="47"/>
      <c r="D530" s="77"/>
      <c r="E530" s="47"/>
      <c r="F530" s="48"/>
      <c r="G530" s="49"/>
      <c r="H530" s="50"/>
      <c r="I530" s="51"/>
      <c r="J530" s="52" t="str">
        <f>IF(ISERROR(VLOOKUP(I530,#REF!,2,FALSE))," ",VLOOKUP(I530,#REF!,2,FALSE))</f>
        <v xml:space="preserve"> </v>
      </c>
      <c r="K530" s="52" t="str">
        <f>IF(ISERROR(VLOOKUP(I530,#REF!,3,FALSE))," ",VLOOKUP(I530,#REF!,3,FALSE))</f>
        <v xml:space="preserve"> </v>
      </c>
      <c r="L530" s="116"/>
      <c r="M530" s="45"/>
      <c r="N530" s="53"/>
      <c r="O530" s="54"/>
      <c r="P530" s="55"/>
      <c r="Q530" s="56"/>
      <c r="R530" s="57"/>
      <c r="S530" s="54"/>
      <c r="T530" s="58">
        <f t="shared" si="43"/>
        <v>0</v>
      </c>
      <c r="U530" s="59"/>
      <c r="V530" s="60"/>
      <c r="W530" s="60"/>
      <c r="X530" s="60"/>
      <c r="Y530" s="46"/>
      <c r="Z530" s="46"/>
      <c r="AA530" s="61"/>
      <c r="AB530" s="45"/>
      <c r="AC530" s="45"/>
      <c r="AD530" s="45"/>
      <c r="AE530" s="45"/>
      <c r="AF530" s="62" t="str">
        <f t="shared" si="44"/>
        <v>-</v>
      </c>
      <c r="AG530" s="63"/>
      <c r="AH530" s="64">
        <f>IF(SUMPRODUCT((A$14:A530=A530)*(B$14:B530=B530)*(C$14:C530=C530))&gt;1,0,1)</f>
        <v>0</v>
      </c>
      <c r="AI530" s="65" t="str">
        <f t="shared" si="45"/>
        <v>NO</v>
      </c>
      <c r="AJ530" s="65" t="str">
        <f t="shared" si="46"/>
        <v>NO</v>
      </c>
      <c r="AK530" s="66" t="str">
        <f>IFERROR(VLOOKUP(F530,#REF!,1,FALSE),"NO")</f>
        <v>NO</v>
      </c>
      <c r="AL530" s="65" t="str">
        <f t="shared" si="47"/>
        <v>NO</v>
      </c>
      <c r="AM530" s="65" t="str">
        <f t="shared" si="48"/>
        <v>NO</v>
      </c>
    </row>
    <row r="531" spans="1:39" ht="27" customHeight="1" x14ac:dyDescent="0.25">
      <c r="A531" s="45"/>
      <c r="B531" s="46"/>
      <c r="C531" s="47"/>
      <c r="D531" s="77"/>
      <c r="E531" s="47"/>
      <c r="F531" s="48"/>
      <c r="G531" s="49"/>
      <c r="H531" s="50"/>
      <c r="I531" s="51"/>
      <c r="J531" s="52" t="str">
        <f>IF(ISERROR(VLOOKUP(I531,#REF!,2,FALSE))," ",VLOOKUP(I531,#REF!,2,FALSE))</f>
        <v xml:space="preserve"> </v>
      </c>
      <c r="K531" s="52" t="str">
        <f>IF(ISERROR(VLOOKUP(I531,#REF!,3,FALSE))," ",VLOOKUP(I531,#REF!,3,FALSE))</f>
        <v xml:space="preserve"> </v>
      </c>
      <c r="L531" s="116"/>
      <c r="M531" s="45"/>
      <c r="N531" s="53"/>
      <c r="O531" s="54"/>
      <c r="P531" s="55"/>
      <c r="Q531" s="56"/>
      <c r="R531" s="57"/>
      <c r="S531" s="54"/>
      <c r="T531" s="58">
        <f t="shared" si="43"/>
        <v>0</v>
      </c>
      <c r="U531" s="59"/>
      <c r="V531" s="60"/>
      <c r="W531" s="60"/>
      <c r="X531" s="60"/>
      <c r="Y531" s="46"/>
      <c r="Z531" s="46"/>
      <c r="AA531" s="61"/>
      <c r="AB531" s="45"/>
      <c r="AC531" s="45"/>
      <c r="AD531" s="45"/>
      <c r="AE531" s="45"/>
      <c r="AF531" s="62" t="str">
        <f t="shared" si="44"/>
        <v>-</v>
      </c>
      <c r="AG531" s="63"/>
      <c r="AH531" s="64">
        <f>IF(SUMPRODUCT((A$14:A531=A531)*(B$14:B531=B531)*(C$14:C531=C531))&gt;1,0,1)</f>
        <v>0</v>
      </c>
      <c r="AI531" s="65" t="str">
        <f t="shared" si="45"/>
        <v>NO</v>
      </c>
      <c r="AJ531" s="65" t="str">
        <f t="shared" si="46"/>
        <v>NO</v>
      </c>
      <c r="AK531" s="66" t="str">
        <f>IFERROR(VLOOKUP(F531,#REF!,1,FALSE),"NO")</f>
        <v>NO</v>
      </c>
      <c r="AL531" s="65" t="str">
        <f t="shared" si="47"/>
        <v>NO</v>
      </c>
      <c r="AM531" s="65" t="str">
        <f t="shared" si="48"/>
        <v>NO</v>
      </c>
    </row>
    <row r="532" spans="1:39" ht="27" customHeight="1" x14ac:dyDescent="0.25">
      <c r="A532" s="45"/>
      <c r="B532" s="46"/>
      <c r="C532" s="47"/>
      <c r="D532" s="77"/>
      <c r="E532" s="47"/>
      <c r="F532" s="48"/>
      <c r="G532" s="49"/>
      <c r="H532" s="50"/>
      <c r="I532" s="51"/>
      <c r="J532" s="52" t="str">
        <f>IF(ISERROR(VLOOKUP(I532,#REF!,2,FALSE))," ",VLOOKUP(I532,#REF!,2,FALSE))</f>
        <v xml:space="preserve"> </v>
      </c>
      <c r="K532" s="52" t="str">
        <f>IF(ISERROR(VLOOKUP(I532,#REF!,3,FALSE))," ",VLOOKUP(I532,#REF!,3,FALSE))</f>
        <v xml:space="preserve"> </v>
      </c>
      <c r="L532" s="116"/>
      <c r="M532" s="45"/>
      <c r="N532" s="53"/>
      <c r="O532" s="54"/>
      <c r="P532" s="55"/>
      <c r="Q532" s="56"/>
      <c r="R532" s="57"/>
      <c r="S532" s="54"/>
      <c r="T532" s="58">
        <f t="shared" si="43"/>
        <v>0</v>
      </c>
      <c r="U532" s="59"/>
      <c r="V532" s="60"/>
      <c r="W532" s="60"/>
      <c r="X532" s="60"/>
      <c r="Y532" s="46"/>
      <c r="Z532" s="46"/>
      <c r="AA532" s="61"/>
      <c r="AB532" s="45"/>
      <c r="AC532" s="45"/>
      <c r="AD532" s="45"/>
      <c r="AE532" s="45"/>
      <c r="AF532" s="62" t="str">
        <f t="shared" si="44"/>
        <v>-</v>
      </c>
      <c r="AG532" s="63"/>
      <c r="AH532" s="64">
        <f>IF(SUMPRODUCT((A$14:A532=A532)*(B$14:B532=B532)*(C$14:C532=C532))&gt;1,0,1)</f>
        <v>0</v>
      </c>
      <c r="AI532" s="65" t="str">
        <f t="shared" si="45"/>
        <v>NO</v>
      </c>
      <c r="AJ532" s="65" t="str">
        <f t="shared" si="46"/>
        <v>NO</v>
      </c>
      <c r="AK532" s="66" t="str">
        <f>IFERROR(VLOOKUP(F532,#REF!,1,FALSE),"NO")</f>
        <v>NO</v>
      </c>
      <c r="AL532" s="65" t="str">
        <f t="shared" si="47"/>
        <v>NO</v>
      </c>
      <c r="AM532" s="65" t="str">
        <f t="shared" si="48"/>
        <v>NO</v>
      </c>
    </row>
    <row r="533" spans="1:39" ht="27" customHeight="1" x14ac:dyDescent="0.25">
      <c r="A533" s="45"/>
      <c r="B533" s="46"/>
      <c r="C533" s="47"/>
      <c r="D533" s="77"/>
      <c r="E533" s="47"/>
      <c r="F533" s="48"/>
      <c r="G533" s="49"/>
      <c r="H533" s="50"/>
      <c r="I533" s="51"/>
      <c r="J533" s="52" t="str">
        <f>IF(ISERROR(VLOOKUP(I533,#REF!,2,FALSE))," ",VLOOKUP(I533,#REF!,2,FALSE))</f>
        <v xml:space="preserve"> </v>
      </c>
      <c r="K533" s="52" t="str">
        <f>IF(ISERROR(VLOOKUP(I533,#REF!,3,FALSE))," ",VLOOKUP(I533,#REF!,3,FALSE))</f>
        <v xml:space="preserve"> </v>
      </c>
      <c r="L533" s="116"/>
      <c r="M533" s="45"/>
      <c r="N533" s="53"/>
      <c r="O533" s="54"/>
      <c r="P533" s="55"/>
      <c r="Q533" s="56"/>
      <c r="R533" s="57"/>
      <c r="S533" s="54"/>
      <c r="T533" s="58">
        <f t="shared" si="43"/>
        <v>0</v>
      </c>
      <c r="U533" s="59"/>
      <c r="V533" s="60"/>
      <c r="W533" s="60"/>
      <c r="X533" s="60"/>
      <c r="Y533" s="46"/>
      <c r="Z533" s="46"/>
      <c r="AA533" s="61"/>
      <c r="AB533" s="45"/>
      <c r="AC533" s="45"/>
      <c r="AD533" s="45"/>
      <c r="AE533" s="45"/>
      <c r="AF533" s="62" t="str">
        <f t="shared" si="44"/>
        <v>-</v>
      </c>
      <c r="AG533" s="63"/>
      <c r="AH533" s="64">
        <f>IF(SUMPRODUCT((A$14:A533=A533)*(B$14:B533=B533)*(C$14:C533=C533))&gt;1,0,1)</f>
        <v>0</v>
      </c>
      <c r="AI533" s="65" t="str">
        <f t="shared" si="45"/>
        <v>NO</v>
      </c>
      <c r="AJ533" s="65" t="str">
        <f t="shared" si="46"/>
        <v>NO</v>
      </c>
      <c r="AK533" s="66" t="str">
        <f>IFERROR(VLOOKUP(F533,#REF!,1,FALSE),"NO")</f>
        <v>NO</v>
      </c>
      <c r="AL533" s="65" t="str">
        <f t="shared" si="47"/>
        <v>NO</v>
      </c>
      <c r="AM533" s="65" t="str">
        <f t="shared" si="48"/>
        <v>NO</v>
      </c>
    </row>
    <row r="534" spans="1:39" ht="27" customHeight="1" x14ac:dyDescent="0.25">
      <c r="A534" s="45"/>
      <c r="B534" s="46"/>
      <c r="C534" s="47"/>
      <c r="D534" s="77"/>
      <c r="E534" s="47"/>
      <c r="F534" s="48"/>
      <c r="G534" s="49"/>
      <c r="H534" s="50"/>
      <c r="I534" s="51"/>
      <c r="J534" s="52" t="str">
        <f>IF(ISERROR(VLOOKUP(I534,#REF!,2,FALSE))," ",VLOOKUP(I534,#REF!,2,FALSE))</f>
        <v xml:space="preserve"> </v>
      </c>
      <c r="K534" s="52" t="str">
        <f>IF(ISERROR(VLOOKUP(I534,#REF!,3,FALSE))," ",VLOOKUP(I534,#REF!,3,FALSE))</f>
        <v xml:space="preserve"> </v>
      </c>
      <c r="L534" s="116"/>
      <c r="M534" s="45"/>
      <c r="N534" s="53"/>
      <c r="O534" s="54"/>
      <c r="P534" s="55"/>
      <c r="Q534" s="56"/>
      <c r="R534" s="57"/>
      <c r="S534" s="54"/>
      <c r="T534" s="58">
        <f t="shared" si="43"/>
        <v>0</v>
      </c>
      <c r="U534" s="59"/>
      <c r="V534" s="60"/>
      <c r="W534" s="60"/>
      <c r="X534" s="60"/>
      <c r="Y534" s="46"/>
      <c r="Z534" s="46"/>
      <c r="AA534" s="61"/>
      <c r="AB534" s="45"/>
      <c r="AC534" s="45"/>
      <c r="AD534" s="45"/>
      <c r="AE534" s="45"/>
      <c r="AF534" s="62" t="str">
        <f t="shared" si="44"/>
        <v>-</v>
      </c>
      <c r="AG534" s="63"/>
      <c r="AH534" s="64">
        <f>IF(SUMPRODUCT((A$14:A534=A534)*(B$14:B534=B534)*(C$14:C534=C534))&gt;1,0,1)</f>
        <v>0</v>
      </c>
      <c r="AI534" s="65" t="str">
        <f t="shared" si="45"/>
        <v>NO</v>
      </c>
      <c r="AJ534" s="65" t="str">
        <f t="shared" si="46"/>
        <v>NO</v>
      </c>
      <c r="AK534" s="66" t="str">
        <f>IFERROR(VLOOKUP(F534,#REF!,1,FALSE),"NO")</f>
        <v>NO</v>
      </c>
      <c r="AL534" s="65" t="str">
        <f t="shared" si="47"/>
        <v>NO</v>
      </c>
      <c r="AM534" s="65" t="str">
        <f t="shared" si="48"/>
        <v>NO</v>
      </c>
    </row>
    <row r="535" spans="1:39" ht="27" customHeight="1" x14ac:dyDescent="0.25">
      <c r="A535" s="45"/>
      <c r="B535" s="46"/>
      <c r="C535" s="47"/>
      <c r="D535" s="77"/>
      <c r="E535" s="47"/>
      <c r="F535" s="48"/>
      <c r="G535" s="49"/>
      <c r="H535" s="50"/>
      <c r="I535" s="51"/>
      <c r="J535" s="52" t="str">
        <f>IF(ISERROR(VLOOKUP(I535,#REF!,2,FALSE))," ",VLOOKUP(I535,#REF!,2,FALSE))</f>
        <v xml:space="preserve"> </v>
      </c>
      <c r="K535" s="52" t="str">
        <f>IF(ISERROR(VLOOKUP(I535,#REF!,3,FALSE))," ",VLOOKUP(I535,#REF!,3,FALSE))</f>
        <v xml:space="preserve"> </v>
      </c>
      <c r="L535" s="116"/>
      <c r="M535" s="45"/>
      <c r="N535" s="53"/>
      <c r="O535" s="54"/>
      <c r="P535" s="55"/>
      <c r="Q535" s="56"/>
      <c r="R535" s="57"/>
      <c r="S535" s="54"/>
      <c r="T535" s="58">
        <f t="shared" si="43"/>
        <v>0</v>
      </c>
      <c r="U535" s="59"/>
      <c r="V535" s="60"/>
      <c r="W535" s="60"/>
      <c r="X535" s="60"/>
      <c r="Y535" s="46"/>
      <c r="Z535" s="46"/>
      <c r="AA535" s="61"/>
      <c r="AB535" s="45"/>
      <c r="AC535" s="45"/>
      <c r="AD535" s="45"/>
      <c r="AE535" s="45"/>
      <c r="AF535" s="62" t="str">
        <f t="shared" si="44"/>
        <v>-</v>
      </c>
      <c r="AG535" s="63"/>
      <c r="AH535" s="64">
        <f>IF(SUMPRODUCT((A$14:A535=A535)*(B$14:B535=B535)*(C$14:C535=C535))&gt;1,0,1)</f>
        <v>0</v>
      </c>
      <c r="AI535" s="65" t="str">
        <f t="shared" si="45"/>
        <v>NO</v>
      </c>
      <c r="AJ535" s="65" t="str">
        <f t="shared" si="46"/>
        <v>NO</v>
      </c>
      <c r="AK535" s="66" t="str">
        <f>IFERROR(VLOOKUP(F535,#REF!,1,FALSE),"NO")</f>
        <v>NO</v>
      </c>
      <c r="AL535" s="65" t="str">
        <f t="shared" si="47"/>
        <v>NO</v>
      </c>
      <c r="AM535" s="65" t="str">
        <f t="shared" si="48"/>
        <v>NO</v>
      </c>
    </row>
    <row r="536" spans="1:39" ht="27" customHeight="1" x14ac:dyDescent="0.25">
      <c r="A536" s="45"/>
      <c r="B536" s="46"/>
      <c r="C536" s="47"/>
      <c r="D536" s="77"/>
      <c r="E536" s="47"/>
      <c r="F536" s="48"/>
      <c r="G536" s="49"/>
      <c r="H536" s="50"/>
      <c r="I536" s="51"/>
      <c r="J536" s="52" t="str">
        <f>IF(ISERROR(VLOOKUP(I536,#REF!,2,FALSE))," ",VLOOKUP(I536,#REF!,2,FALSE))</f>
        <v xml:space="preserve"> </v>
      </c>
      <c r="K536" s="52" t="str">
        <f>IF(ISERROR(VLOOKUP(I536,#REF!,3,FALSE))," ",VLOOKUP(I536,#REF!,3,FALSE))</f>
        <v xml:space="preserve"> </v>
      </c>
      <c r="L536" s="116"/>
      <c r="M536" s="45"/>
      <c r="N536" s="53"/>
      <c r="O536" s="54"/>
      <c r="P536" s="55"/>
      <c r="Q536" s="56"/>
      <c r="R536" s="57"/>
      <c r="S536" s="54"/>
      <c r="T536" s="58">
        <f t="shared" si="43"/>
        <v>0</v>
      </c>
      <c r="U536" s="59"/>
      <c r="V536" s="60"/>
      <c r="W536" s="60"/>
      <c r="X536" s="60"/>
      <c r="Y536" s="46"/>
      <c r="Z536" s="46"/>
      <c r="AA536" s="61"/>
      <c r="AB536" s="45"/>
      <c r="AC536" s="45"/>
      <c r="AD536" s="45"/>
      <c r="AE536" s="45"/>
      <c r="AF536" s="62" t="str">
        <f t="shared" si="44"/>
        <v>-</v>
      </c>
      <c r="AG536" s="63"/>
      <c r="AH536" s="64">
        <f>IF(SUMPRODUCT((A$14:A536=A536)*(B$14:B536=B536)*(C$14:C536=C536))&gt;1,0,1)</f>
        <v>0</v>
      </c>
      <c r="AI536" s="65" t="str">
        <f t="shared" si="45"/>
        <v>NO</v>
      </c>
      <c r="AJ536" s="65" t="str">
        <f t="shared" si="46"/>
        <v>NO</v>
      </c>
      <c r="AK536" s="66" t="str">
        <f>IFERROR(VLOOKUP(F536,#REF!,1,FALSE),"NO")</f>
        <v>NO</v>
      </c>
      <c r="AL536" s="65" t="str">
        <f t="shared" si="47"/>
        <v>NO</v>
      </c>
      <c r="AM536" s="65" t="str">
        <f t="shared" si="48"/>
        <v>NO</v>
      </c>
    </row>
    <row r="537" spans="1:39" ht="27" customHeight="1" x14ac:dyDescent="0.25">
      <c r="A537" s="45"/>
      <c r="B537" s="46"/>
      <c r="C537" s="47"/>
      <c r="D537" s="77"/>
      <c r="E537" s="47"/>
      <c r="F537" s="48"/>
      <c r="G537" s="49"/>
      <c r="H537" s="50"/>
      <c r="I537" s="51"/>
      <c r="J537" s="52" t="str">
        <f>IF(ISERROR(VLOOKUP(I537,#REF!,2,FALSE))," ",VLOOKUP(I537,#REF!,2,FALSE))</f>
        <v xml:space="preserve"> </v>
      </c>
      <c r="K537" s="52" t="str">
        <f>IF(ISERROR(VLOOKUP(I537,#REF!,3,FALSE))," ",VLOOKUP(I537,#REF!,3,FALSE))</f>
        <v xml:space="preserve"> </v>
      </c>
      <c r="L537" s="116"/>
      <c r="M537" s="45"/>
      <c r="N537" s="53"/>
      <c r="O537" s="54"/>
      <c r="P537" s="55"/>
      <c r="Q537" s="56"/>
      <c r="R537" s="57"/>
      <c r="S537" s="54"/>
      <c r="T537" s="58">
        <f t="shared" si="43"/>
        <v>0</v>
      </c>
      <c r="U537" s="59"/>
      <c r="V537" s="60"/>
      <c r="W537" s="60"/>
      <c r="X537" s="60"/>
      <c r="Y537" s="46"/>
      <c r="Z537" s="46"/>
      <c r="AA537" s="61"/>
      <c r="AB537" s="45"/>
      <c r="AC537" s="45"/>
      <c r="AD537" s="45"/>
      <c r="AE537" s="45"/>
      <c r="AF537" s="62" t="str">
        <f t="shared" si="44"/>
        <v>-</v>
      </c>
      <c r="AG537" s="63"/>
      <c r="AH537" s="64">
        <f>IF(SUMPRODUCT((A$14:A537=A537)*(B$14:B537=B537)*(C$14:C537=C537))&gt;1,0,1)</f>
        <v>0</v>
      </c>
      <c r="AI537" s="65" t="str">
        <f t="shared" si="45"/>
        <v>NO</v>
      </c>
      <c r="AJ537" s="65" t="str">
        <f t="shared" si="46"/>
        <v>NO</v>
      </c>
      <c r="AK537" s="66" t="str">
        <f>IFERROR(VLOOKUP(F537,#REF!,1,FALSE),"NO")</f>
        <v>NO</v>
      </c>
      <c r="AL537" s="65" t="str">
        <f t="shared" si="47"/>
        <v>NO</v>
      </c>
      <c r="AM537" s="65" t="str">
        <f t="shared" si="48"/>
        <v>NO</v>
      </c>
    </row>
    <row r="538" spans="1:39" ht="27" customHeight="1" x14ac:dyDescent="0.25">
      <c r="A538" s="45"/>
      <c r="B538" s="46"/>
      <c r="C538" s="47"/>
      <c r="D538" s="77"/>
      <c r="E538" s="47"/>
      <c r="F538" s="48"/>
      <c r="G538" s="49"/>
      <c r="H538" s="50"/>
      <c r="I538" s="51"/>
      <c r="J538" s="52" t="str">
        <f>IF(ISERROR(VLOOKUP(I538,#REF!,2,FALSE))," ",VLOOKUP(I538,#REF!,2,FALSE))</f>
        <v xml:space="preserve"> </v>
      </c>
      <c r="K538" s="52" t="str">
        <f>IF(ISERROR(VLOOKUP(I538,#REF!,3,FALSE))," ",VLOOKUP(I538,#REF!,3,FALSE))</f>
        <v xml:space="preserve"> </v>
      </c>
      <c r="L538" s="116"/>
      <c r="M538" s="45"/>
      <c r="N538" s="53"/>
      <c r="O538" s="54"/>
      <c r="P538" s="55"/>
      <c r="Q538" s="56"/>
      <c r="R538" s="57"/>
      <c r="S538" s="54"/>
      <c r="T538" s="58">
        <f t="shared" si="43"/>
        <v>0</v>
      </c>
      <c r="U538" s="59"/>
      <c r="V538" s="60"/>
      <c r="W538" s="60"/>
      <c r="X538" s="60"/>
      <c r="Y538" s="46"/>
      <c r="Z538" s="46"/>
      <c r="AA538" s="61"/>
      <c r="AB538" s="45"/>
      <c r="AC538" s="45"/>
      <c r="AD538" s="45"/>
      <c r="AE538" s="45"/>
      <c r="AF538" s="62" t="str">
        <f t="shared" si="44"/>
        <v>-</v>
      </c>
      <c r="AG538" s="63"/>
      <c r="AH538" s="64">
        <f>IF(SUMPRODUCT((A$14:A538=A538)*(B$14:B538=B538)*(C$14:C538=C538))&gt;1,0,1)</f>
        <v>0</v>
      </c>
      <c r="AI538" s="65" t="str">
        <f t="shared" si="45"/>
        <v>NO</v>
      </c>
      <c r="AJ538" s="65" t="str">
        <f t="shared" si="46"/>
        <v>NO</v>
      </c>
      <c r="AK538" s="66" t="str">
        <f>IFERROR(VLOOKUP(F538,#REF!,1,FALSE),"NO")</f>
        <v>NO</v>
      </c>
      <c r="AL538" s="65" t="str">
        <f t="shared" si="47"/>
        <v>NO</v>
      </c>
      <c r="AM538" s="65" t="str">
        <f t="shared" si="48"/>
        <v>NO</v>
      </c>
    </row>
    <row r="539" spans="1:39" ht="27" customHeight="1" x14ac:dyDescent="0.25">
      <c r="A539" s="45"/>
      <c r="B539" s="46"/>
      <c r="C539" s="47"/>
      <c r="D539" s="77"/>
      <c r="E539" s="47"/>
      <c r="F539" s="48"/>
      <c r="G539" s="49"/>
      <c r="H539" s="50"/>
      <c r="I539" s="51"/>
      <c r="J539" s="52" t="str">
        <f>IF(ISERROR(VLOOKUP(I539,#REF!,2,FALSE))," ",VLOOKUP(I539,#REF!,2,FALSE))</f>
        <v xml:space="preserve"> </v>
      </c>
      <c r="K539" s="52" t="str">
        <f>IF(ISERROR(VLOOKUP(I539,#REF!,3,FALSE))," ",VLOOKUP(I539,#REF!,3,FALSE))</f>
        <v xml:space="preserve"> </v>
      </c>
      <c r="L539" s="116"/>
      <c r="M539" s="45"/>
      <c r="N539" s="53"/>
      <c r="O539" s="54"/>
      <c r="P539" s="55"/>
      <c r="Q539" s="56"/>
      <c r="R539" s="57"/>
      <c r="S539" s="54"/>
      <c r="T539" s="58">
        <f t="shared" si="43"/>
        <v>0</v>
      </c>
      <c r="U539" s="59"/>
      <c r="V539" s="60"/>
      <c r="W539" s="60"/>
      <c r="X539" s="60"/>
      <c r="Y539" s="46"/>
      <c r="Z539" s="46"/>
      <c r="AA539" s="61"/>
      <c r="AB539" s="45"/>
      <c r="AC539" s="45"/>
      <c r="AD539" s="45"/>
      <c r="AE539" s="45"/>
      <c r="AF539" s="62" t="str">
        <f t="shared" si="44"/>
        <v>-</v>
      </c>
      <c r="AG539" s="63"/>
      <c r="AH539" s="64">
        <f>IF(SUMPRODUCT((A$14:A539=A539)*(B$14:B539=B539)*(C$14:C539=C539))&gt;1,0,1)</f>
        <v>0</v>
      </c>
      <c r="AI539" s="65" t="str">
        <f t="shared" si="45"/>
        <v>NO</v>
      </c>
      <c r="AJ539" s="65" t="str">
        <f t="shared" si="46"/>
        <v>NO</v>
      </c>
      <c r="AK539" s="66" t="str">
        <f>IFERROR(VLOOKUP(F539,#REF!,1,FALSE),"NO")</f>
        <v>NO</v>
      </c>
      <c r="AL539" s="65" t="str">
        <f t="shared" si="47"/>
        <v>NO</v>
      </c>
      <c r="AM539" s="65" t="str">
        <f t="shared" si="48"/>
        <v>NO</v>
      </c>
    </row>
    <row r="540" spans="1:39" ht="27" customHeight="1" x14ac:dyDescent="0.25">
      <c r="A540" s="45"/>
      <c r="B540" s="46"/>
      <c r="C540" s="47"/>
      <c r="D540" s="77"/>
      <c r="E540" s="47"/>
      <c r="F540" s="48"/>
      <c r="G540" s="49"/>
      <c r="H540" s="50"/>
      <c r="I540" s="51"/>
      <c r="J540" s="52" t="str">
        <f>IF(ISERROR(VLOOKUP(I540,#REF!,2,FALSE))," ",VLOOKUP(I540,#REF!,2,FALSE))</f>
        <v xml:space="preserve"> </v>
      </c>
      <c r="K540" s="52" t="str">
        <f>IF(ISERROR(VLOOKUP(I540,#REF!,3,FALSE))," ",VLOOKUP(I540,#REF!,3,FALSE))</f>
        <v xml:space="preserve"> </v>
      </c>
      <c r="L540" s="116"/>
      <c r="M540" s="45"/>
      <c r="N540" s="53"/>
      <c r="O540" s="54"/>
      <c r="P540" s="55"/>
      <c r="Q540" s="56"/>
      <c r="R540" s="57"/>
      <c r="S540" s="54"/>
      <c r="T540" s="58">
        <f t="shared" si="43"/>
        <v>0</v>
      </c>
      <c r="U540" s="59"/>
      <c r="V540" s="60"/>
      <c r="W540" s="60"/>
      <c r="X540" s="60"/>
      <c r="Y540" s="46"/>
      <c r="Z540" s="46"/>
      <c r="AA540" s="61"/>
      <c r="AB540" s="45"/>
      <c r="AC540" s="45"/>
      <c r="AD540" s="45"/>
      <c r="AE540" s="45"/>
      <c r="AF540" s="62" t="str">
        <f t="shared" si="44"/>
        <v>-</v>
      </c>
      <c r="AG540" s="63"/>
      <c r="AH540" s="64">
        <f>IF(SUMPRODUCT((A$14:A540=A540)*(B$14:B540=B540)*(C$14:C540=C540))&gt;1,0,1)</f>
        <v>0</v>
      </c>
      <c r="AI540" s="65" t="str">
        <f t="shared" si="45"/>
        <v>NO</v>
      </c>
      <c r="AJ540" s="65" t="str">
        <f t="shared" si="46"/>
        <v>NO</v>
      </c>
      <c r="AK540" s="66" t="str">
        <f>IFERROR(VLOOKUP(F540,#REF!,1,FALSE),"NO")</f>
        <v>NO</v>
      </c>
      <c r="AL540" s="65" t="str">
        <f t="shared" si="47"/>
        <v>NO</v>
      </c>
      <c r="AM540" s="65" t="str">
        <f t="shared" si="48"/>
        <v>NO</v>
      </c>
    </row>
    <row r="541" spans="1:39" ht="27" customHeight="1" x14ac:dyDescent="0.25">
      <c r="A541" s="45"/>
      <c r="B541" s="46"/>
      <c r="C541" s="47"/>
      <c r="D541" s="77"/>
      <c r="E541" s="47"/>
      <c r="F541" s="48"/>
      <c r="G541" s="49"/>
      <c r="H541" s="50"/>
      <c r="I541" s="51"/>
      <c r="J541" s="52" t="str">
        <f>IF(ISERROR(VLOOKUP(I541,#REF!,2,FALSE))," ",VLOOKUP(I541,#REF!,2,FALSE))</f>
        <v xml:space="preserve"> </v>
      </c>
      <c r="K541" s="52" t="str">
        <f>IF(ISERROR(VLOOKUP(I541,#REF!,3,FALSE))," ",VLOOKUP(I541,#REF!,3,FALSE))</f>
        <v xml:space="preserve"> </v>
      </c>
      <c r="L541" s="116"/>
      <c r="M541" s="45"/>
      <c r="N541" s="53"/>
      <c r="O541" s="54"/>
      <c r="P541" s="55"/>
      <c r="Q541" s="56"/>
      <c r="R541" s="57"/>
      <c r="S541" s="54"/>
      <c r="T541" s="58">
        <f t="shared" si="43"/>
        <v>0</v>
      </c>
      <c r="U541" s="59"/>
      <c r="V541" s="60"/>
      <c r="W541" s="60"/>
      <c r="X541" s="60"/>
      <c r="Y541" s="46"/>
      <c r="Z541" s="46"/>
      <c r="AA541" s="61"/>
      <c r="AB541" s="45"/>
      <c r="AC541" s="45"/>
      <c r="AD541" s="45"/>
      <c r="AE541" s="45"/>
      <c r="AF541" s="62" t="str">
        <f t="shared" si="44"/>
        <v>-</v>
      </c>
      <c r="AG541" s="63"/>
      <c r="AH541" s="64">
        <f>IF(SUMPRODUCT((A$14:A541=A541)*(B$14:B541=B541)*(C$14:C541=C541))&gt;1,0,1)</f>
        <v>0</v>
      </c>
      <c r="AI541" s="65" t="str">
        <f t="shared" si="45"/>
        <v>NO</v>
      </c>
      <c r="AJ541" s="65" t="str">
        <f t="shared" si="46"/>
        <v>NO</v>
      </c>
      <c r="AK541" s="66" t="str">
        <f>IFERROR(VLOOKUP(F541,#REF!,1,FALSE),"NO")</f>
        <v>NO</v>
      </c>
      <c r="AL541" s="65" t="str">
        <f t="shared" si="47"/>
        <v>NO</v>
      </c>
      <c r="AM541" s="65" t="str">
        <f t="shared" si="48"/>
        <v>NO</v>
      </c>
    </row>
    <row r="542" spans="1:39" ht="27" customHeight="1" x14ac:dyDescent="0.25">
      <c r="A542" s="45"/>
      <c r="B542" s="46"/>
      <c r="C542" s="47"/>
      <c r="D542" s="77"/>
      <c r="E542" s="47"/>
      <c r="F542" s="48"/>
      <c r="G542" s="49"/>
      <c r="H542" s="50"/>
      <c r="I542" s="51"/>
      <c r="J542" s="52" t="str">
        <f>IF(ISERROR(VLOOKUP(I542,#REF!,2,FALSE))," ",VLOOKUP(I542,#REF!,2,FALSE))</f>
        <v xml:space="preserve"> </v>
      </c>
      <c r="K542" s="52" t="str">
        <f>IF(ISERROR(VLOOKUP(I542,#REF!,3,FALSE))," ",VLOOKUP(I542,#REF!,3,FALSE))</f>
        <v xml:space="preserve"> </v>
      </c>
      <c r="L542" s="116"/>
      <c r="M542" s="45"/>
      <c r="N542" s="53"/>
      <c r="O542" s="54"/>
      <c r="P542" s="55"/>
      <c r="Q542" s="56"/>
      <c r="R542" s="57"/>
      <c r="S542" s="54"/>
      <c r="T542" s="58">
        <f t="shared" si="43"/>
        <v>0</v>
      </c>
      <c r="U542" s="59"/>
      <c r="V542" s="60"/>
      <c r="W542" s="60"/>
      <c r="X542" s="60"/>
      <c r="Y542" s="46"/>
      <c r="Z542" s="46"/>
      <c r="AA542" s="61"/>
      <c r="AB542" s="45"/>
      <c r="AC542" s="45"/>
      <c r="AD542" s="45"/>
      <c r="AE542" s="45"/>
      <c r="AF542" s="62" t="str">
        <f t="shared" si="44"/>
        <v>-</v>
      </c>
      <c r="AG542" s="63"/>
      <c r="AH542" s="64">
        <f>IF(SUMPRODUCT((A$14:A542=A542)*(B$14:B542=B542)*(C$14:C542=C542))&gt;1,0,1)</f>
        <v>0</v>
      </c>
      <c r="AI542" s="65" t="str">
        <f t="shared" si="45"/>
        <v>NO</v>
      </c>
      <c r="AJ542" s="65" t="str">
        <f t="shared" si="46"/>
        <v>NO</v>
      </c>
      <c r="AK542" s="66" t="str">
        <f>IFERROR(VLOOKUP(F542,#REF!,1,FALSE),"NO")</f>
        <v>NO</v>
      </c>
      <c r="AL542" s="65" t="str">
        <f t="shared" si="47"/>
        <v>NO</v>
      </c>
      <c r="AM542" s="65" t="str">
        <f t="shared" si="48"/>
        <v>NO</v>
      </c>
    </row>
    <row r="543" spans="1:39" ht="27" customHeight="1" x14ac:dyDescent="0.25">
      <c r="A543" s="45"/>
      <c r="B543" s="46"/>
      <c r="C543" s="47"/>
      <c r="D543" s="77"/>
      <c r="E543" s="47"/>
      <c r="F543" s="48"/>
      <c r="G543" s="49"/>
      <c r="H543" s="50"/>
      <c r="I543" s="51"/>
      <c r="J543" s="52" t="str">
        <f>IF(ISERROR(VLOOKUP(I543,#REF!,2,FALSE))," ",VLOOKUP(I543,#REF!,2,FALSE))</f>
        <v xml:space="preserve"> </v>
      </c>
      <c r="K543" s="52" t="str">
        <f>IF(ISERROR(VLOOKUP(I543,#REF!,3,FALSE))," ",VLOOKUP(I543,#REF!,3,FALSE))</f>
        <v xml:space="preserve"> </v>
      </c>
      <c r="L543" s="116"/>
      <c r="M543" s="45"/>
      <c r="N543" s="53"/>
      <c r="O543" s="54"/>
      <c r="P543" s="55"/>
      <c r="Q543" s="56"/>
      <c r="R543" s="57"/>
      <c r="S543" s="54"/>
      <c r="T543" s="58">
        <f t="shared" ref="T543:T606" si="49">+O543+Q543+S543</f>
        <v>0</v>
      </c>
      <c r="U543" s="59"/>
      <c r="V543" s="60"/>
      <c r="W543" s="60"/>
      <c r="X543" s="60"/>
      <c r="Y543" s="46"/>
      <c r="Z543" s="46"/>
      <c r="AA543" s="61"/>
      <c r="AB543" s="45"/>
      <c r="AC543" s="45"/>
      <c r="AD543" s="45"/>
      <c r="AE543" s="45"/>
      <c r="AF543" s="62" t="str">
        <f t="shared" ref="AF543:AF606" si="50">IF(ISERROR(U543/T543),"-",(U543/T543))</f>
        <v>-</v>
      </c>
      <c r="AG543" s="63"/>
      <c r="AH543" s="64">
        <f>IF(SUMPRODUCT((A$14:A543=A543)*(B$14:B543=B543)*(C$14:C543=C543))&gt;1,0,1)</f>
        <v>0</v>
      </c>
      <c r="AI543" s="65" t="str">
        <f t="shared" ref="AI543:AI606" si="51">IFERROR(VLOOKUP(D543,tipo,1,FALSE),"NO")</f>
        <v>NO</v>
      </c>
      <c r="AJ543" s="65" t="str">
        <f t="shared" ref="AJ543:AJ606" si="52">IFERROR(VLOOKUP(E543,modal,1,FALSE),"NO")</f>
        <v>NO</v>
      </c>
      <c r="AK543" s="66" t="str">
        <f>IFERROR(VLOOKUP(F543,#REF!,1,FALSE),"NO")</f>
        <v>NO</v>
      </c>
      <c r="AL543" s="65" t="str">
        <f t="shared" ref="AL543:AL606" si="53">IFERROR(VLOOKUP(H543,afectacion,1,FALSE),"NO")</f>
        <v>NO</v>
      </c>
      <c r="AM543" s="65" t="str">
        <f t="shared" ref="AM543:AM606" si="54">IFERROR(VLOOKUP(I543,programa,1,FALSE),"NO")</f>
        <v>NO</v>
      </c>
    </row>
    <row r="544" spans="1:39" ht="27" customHeight="1" x14ac:dyDescent="0.25">
      <c r="A544" s="45"/>
      <c r="B544" s="46"/>
      <c r="C544" s="47"/>
      <c r="D544" s="77"/>
      <c r="E544" s="47"/>
      <c r="F544" s="48"/>
      <c r="G544" s="49"/>
      <c r="H544" s="50"/>
      <c r="I544" s="51"/>
      <c r="J544" s="52" t="str">
        <f>IF(ISERROR(VLOOKUP(I544,#REF!,2,FALSE))," ",VLOOKUP(I544,#REF!,2,FALSE))</f>
        <v xml:space="preserve"> </v>
      </c>
      <c r="K544" s="52" t="str">
        <f>IF(ISERROR(VLOOKUP(I544,#REF!,3,FALSE))," ",VLOOKUP(I544,#REF!,3,FALSE))</f>
        <v xml:space="preserve"> </v>
      </c>
      <c r="L544" s="116"/>
      <c r="M544" s="45"/>
      <c r="N544" s="53"/>
      <c r="O544" s="54"/>
      <c r="P544" s="55"/>
      <c r="Q544" s="56"/>
      <c r="R544" s="57"/>
      <c r="S544" s="54"/>
      <c r="T544" s="58">
        <f t="shared" si="49"/>
        <v>0</v>
      </c>
      <c r="U544" s="59"/>
      <c r="V544" s="60"/>
      <c r="W544" s="60"/>
      <c r="X544" s="60"/>
      <c r="Y544" s="46"/>
      <c r="Z544" s="46"/>
      <c r="AA544" s="61"/>
      <c r="AB544" s="45"/>
      <c r="AC544" s="45"/>
      <c r="AD544" s="45"/>
      <c r="AE544" s="45"/>
      <c r="AF544" s="62" t="str">
        <f t="shared" si="50"/>
        <v>-</v>
      </c>
      <c r="AG544" s="63"/>
      <c r="AH544" s="64">
        <f>IF(SUMPRODUCT((A$14:A544=A544)*(B$14:B544=B544)*(C$14:C544=C544))&gt;1,0,1)</f>
        <v>0</v>
      </c>
      <c r="AI544" s="65" t="str">
        <f t="shared" si="51"/>
        <v>NO</v>
      </c>
      <c r="AJ544" s="65" t="str">
        <f t="shared" si="52"/>
        <v>NO</v>
      </c>
      <c r="AK544" s="66" t="str">
        <f>IFERROR(VLOOKUP(F544,#REF!,1,FALSE),"NO")</f>
        <v>NO</v>
      </c>
      <c r="AL544" s="65" t="str">
        <f t="shared" si="53"/>
        <v>NO</v>
      </c>
      <c r="AM544" s="65" t="str">
        <f t="shared" si="54"/>
        <v>NO</v>
      </c>
    </row>
    <row r="545" spans="1:39" ht="27" customHeight="1" x14ac:dyDescent="0.25">
      <c r="A545" s="45"/>
      <c r="B545" s="46"/>
      <c r="C545" s="47"/>
      <c r="D545" s="77"/>
      <c r="E545" s="47"/>
      <c r="F545" s="48"/>
      <c r="G545" s="49"/>
      <c r="H545" s="50"/>
      <c r="I545" s="51"/>
      <c r="J545" s="52" t="str">
        <f>IF(ISERROR(VLOOKUP(I545,#REF!,2,FALSE))," ",VLOOKUP(I545,#REF!,2,FALSE))</f>
        <v xml:space="preserve"> </v>
      </c>
      <c r="K545" s="52" t="str">
        <f>IF(ISERROR(VLOOKUP(I545,#REF!,3,FALSE))," ",VLOOKUP(I545,#REF!,3,FALSE))</f>
        <v xml:space="preserve"> </v>
      </c>
      <c r="L545" s="116"/>
      <c r="M545" s="45"/>
      <c r="N545" s="53"/>
      <c r="O545" s="54"/>
      <c r="P545" s="55"/>
      <c r="Q545" s="56"/>
      <c r="R545" s="57"/>
      <c r="S545" s="54"/>
      <c r="T545" s="58">
        <f t="shared" si="49"/>
        <v>0</v>
      </c>
      <c r="U545" s="59"/>
      <c r="V545" s="60"/>
      <c r="W545" s="60"/>
      <c r="X545" s="60"/>
      <c r="Y545" s="46"/>
      <c r="Z545" s="46"/>
      <c r="AA545" s="61"/>
      <c r="AB545" s="45"/>
      <c r="AC545" s="45"/>
      <c r="AD545" s="45"/>
      <c r="AE545" s="45"/>
      <c r="AF545" s="62" t="str">
        <f t="shared" si="50"/>
        <v>-</v>
      </c>
      <c r="AG545" s="63"/>
      <c r="AH545" s="64">
        <f>IF(SUMPRODUCT((A$14:A545=A545)*(B$14:B545=B545)*(C$14:C545=C545))&gt;1,0,1)</f>
        <v>0</v>
      </c>
      <c r="AI545" s="65" t="str">
        <f t="shared" si="51"/>
        <v>NO</v>
      </c>
      <c r="AJ545" s="65" t="str">
        <f t="shared" si="52"/>
        <v>NO</v>
      </c>
      <c r="AK545" s="66" t="str">
        <f>IFERROR(VLOOKUP(F545,#REF!,1,FALSE),"NO")</f>
        <v>NO</v>
      </c>
      <c r="AL545" s="65" t="str">
        <f t="shared" si="53"/>
        <v>NO</v>
      </c>
      <c r="AM545" s="65" t="str">
        <f t="shared" si="54"/>
        <v>NO</v>
      </c>
    </row>
    <row r="546" spans="1:39" ht="27" customHeight="1" x14ac:dyDescent="0.25">
      <c r="A546" s="45"/>
      <c r="B546" s="46"/>
      <c r="C546" s="47"/>
      <c r="D546" s="77"/>
      <c r="E546" s="47"/>
      <c r="F546" s="48"/>
      <c r="G546" s="49"/>
      <c r="H546" s="50"/>
      <c r="I546" s="51"/>
      <c r="J546" s="52" t="str">
        <f>IF(ISERROR(VLOOKUP(I546,#REF!,2,FALSE))," ",VLOOKUP(I546,#REF!,2,FALSE))</f>
        <v xml:space="preserve"> </v>
      </c>
      <c r="K546" s="52" t="str">
        <f>IF(ISERROR(VLOOKUP(I546,#REF!,3,FALSE))," ",VLOOKUP(I546,#REF!,3,FALSE))</f>
        <v xml:space="preserve"> </v>
      </c>
      <c r="L546" s="116"/>
      <c r="M546" s="45"/>
      <c r="N546" s="53"/>
      <c r="O546" s="54"/>
      <c r="P546" s="55"/>
      <c r="Q546" s="56"/>
      <c r="R546" s="57"/>
      <c r="S546" s="54"/>
      <c r="T546" s="58">
        <f t="shared" si="49"/>
        <v>0</v>
      </c>
      <c r="U546" s="59"/>
      <c r="V546" s="60"/>
      <c r="W546" s="60"/>
      <c r="X546" s="60"/>
      <c r="Y546" s="46"/>
      <c r="Z546" s="46"/>
      <c r="AA546" s="61"/>
      <c r="AB546" s="45"/>
      <c r="AC546" s="45"/>
      <c r="AD546" s="45"/>
      <c r="AE546" s="45"/>
      <c r="AF546" s="62" t="str">
        <f t="shared" si="50"/>
        <v>-</v>
      </c>
      <c r="AG546" s="63"/>
      <c r="AH546" s="64">
        <f>IF(SUMPRODUCT((A$14:A546=A546)*(B$14:B546=B546)*(C$14:C546=C546))&gt;1,0,1)</f>
        <v>0</v>
      </c>
      <c r="AI546" s="65" t="str">
        <f t="shared" si="51"/>
        <v>NO</v>
      </c>
      <c r="AJ546" s="65" t="str">
        <f t="shared" si="52"/>
        <v>NO</v>
      </c>
      <c r="AK546" s="66" t="str">
        <f>IFERROR(VLOOKUP(F546,#REF!,1,FALSE),"NO")</f>
        <v>NO</v>
      </c>
      <c r="AL546" s="65" t="str">
        <f t="shared" si="53"/>
        <v>NO</v>
      </c>
      <c r="AM546" s="65" t="str">
        <f t="shared" si="54"/>
        <v>NO</v>
      </c>
    </row>
    <row r="547" spans="1:39" ht="27" customHeight="1" x14ac:dyDescent="0.25">
      <c r="A547" s="45"/>
      <c r="B547" s="46"/>
      <c r="C547" s="47"/>
      <c r="D547" s="77"/>
      <c r="E547" s="47"/>
      <c r="F547" s="48"/>
      <c r="G547" s="49"/>
      <c r="H547" s="50"/>
      <c r="I547" s="51"/>
      <c r="J547" s="52" t="str">
        <f>IF(ISERROR(VLOOKUP(I547,#REF!,2,FALSE))," ",VLOOKUP(I547,#REF!,2,FALSE))</f>
        <v xml:space="preserve"> </v>
      </c>
      <c r="K547" s="52" t="str">
        <f>IF(ISERROR(VLOOKUP(I547,#REF!,3,FALSE))," ",VLOOKUP(I547,#REF!,3,FALSE))</f>
        <v xml:space="preserve"> </v>
      </c>
      <c r="L547" s="116"/>
      <c r="M547" s="45"/>
      <c r="N547" s="53"/>
      <c r="O547" s="54"/>
      <c r="P547" s="55"/>
      <c r="Q547" s="56"/>
      <c r="R547" s="57"/>
      <c r="S547" s="54"/>
      <c r="T547" s="58">
        <f t="shared" si="49"/>
        <v>0</v>
      </c>
      <c r="U547" s="59"/>
      <c r="V547" s="60"/>
      <c r="W547" s="60"/>
      <c r="X547" s="60"/>
      <c r="Y547" s="46"/>
      <c r="Z547" s="46"/>
      <c r="AA547" s="61"/>
      <c r="AB547" s="45"/>
      <c r="AC547" s="45"/>
      <c r="AD547" s="45"/>
      <c r="AE547" s="45"/>
      <c r="AF547" s="62" t="str">
        <f t="shared" si="50"/>
        <v>-</v>
      </c>
      <c r="AG547" s="63"/>
      <c r="AH547" s="64">
        <f>IF(SUMPRODUCT((A$14:A547=A547)*(B$14:B547=B547)*(C$14:C547=C547))&gt;1,0,1)</f>
        <v>0</v>
      </c>
      <c r="AI547" s="65" t="str">
        <f t="shared" si="51"/>
        <v>NO</v>
      </c>
      <c r="AJ547" s="65" t="str">
        <f t="shared" si="52"/>
        <v>NO</v>
      </c>
      <c r="AK547" s="66" t="str">
        <f>IFERROR(VLOOKUP(F547,#REF!,1,FALSE),"NO")</f>
        <v>NO</v>
      </c>
      <c r="AL547" s="65" t="str">
        <f t="shared" si="53"/>
        <v>NO</v>
      </c>
      <c r="AM547" s="65" t="str">
        <f t="shared" si="54"/>
        <v>NO</v>
      </c>
    </row>
    <row r="548" spans="1:39" ht="27" customHeight="1" x14ac:dyDescent="0.25">
      <c r="A548" s="45"/>
      <c r="B548" s="46"/>
      <c r="C548" s="47"/>
      <c r="D548" s="77"/>
      <c r="E548" s="47"/>
      <c r="F548" s="48"/>
      <c r="G548" s="49"/>
      <c r="H548" s="50"/>
      <c r="I548" s="51"/>
      <c r="J548" s="52" t="str">
        <f>IF(ISERROR(VLOOKUP(I548,#REF!,2,FALSE))," ",VLOOKUP(I548,#REF!,2,FALSE))</f>
        <v xml:space="preserve"> </v>
      </c>
      <c r="K548" s="52" t="str">
        <f>IF(ISERROR(VLOOKUP(I548,#REF!,3,FALSE))," ",VLOOKUP(I548,#REF!,3,FALSE))</f>
        <v xml:space="preserve"> </v>
      </c>
      <c r="L548" s="116"/>
      <c r="M548" s="45"/>
      <c r="N548" s="53"/>
      <c r="O548" s="54"/>
      <c r="P548" s="55"/>
      <c r="Q548" s="56"/>
      <c r="R548" s="57"/>
      <c r="S548" s="54"/>
      <c r="T548" s="58">
        <f t="shared" si="49"/>
        <v>0</v>
      </c>
      <c r="U548" s="59"/>
      <c r="V548" s="60"/>
      <c r="W548" s="60"/>
      <c r="X548" s="60"/>
      <c r="Y548" s="46"/>
      <c r="Z548" s="46"/>
      <c r="AA548" s="61"/>
      <c r="AB548" s="45"/>
      <c r="AC548" s="45"/>
      <c r="AD548" s="45"/>
      <c r="AE548" s="45"/>
      <c r="AF548" s="62" t="str">
        <f t="shared" si="50"/>
        <v>-</v>
      </c>
      <c r="AG548" s="63"/>
      <c r="AH548" s="64">
        <f>IF(SUMPRODUCT((A$14:A548=A548)*(B$14:B548=B548)*(C$14:C548=C548))&gt;1,0,1)</f>
        <v>0</v>
      </c>
      <c r="AI548" s="65" t="str">
        <f t="shared" si="51"/>
        <v>NO</v>
      </c>
      <c r="AJ548" s="65" t="str">
        <f t="shared" si="52"/>
        <v>NO</v>
      </c>
      <c r="AK548" s="66" t="str">
        <f>IFERROR(VLOOKUP(F548,#REF!,1,FALSE),"NO")</f>
        <v>NO</v>
      </c>
      <c r="AL548" s="65" t="str">
        <f t="shared" si="53"/>
        <v>NO</v>
      </c>
      <c r="AM548" s="65" t="str">
        <f t="shared" si="54"/>
        <v>NO</v>
      </c>
    </row>
    <row r="549" spans="1:39" ht="27" customHeight="1" x14ac:dyDescent="0.25">
      <c r="A549" s="45"/>
      <c r="B549" s="46"/>
      <c r="C549" s="47"/>
      <c r="D549" s="77"/>
      <c r="E549" s="47"/>
      <c r="F549" s="48"/>
      <c r="G549" s="49"/>
      <c r="H549" s="50"/>
      <c r="I549" s="51"/>
      <c r="J549" s="52" t="str">
        <f>IF(ISERROR(VLOOKUP(I549,#REF!,2,FALSE))," ",VLOOKUP(I549,#REF!,2,FALSE))</f>
        <v xml:space="preserve"> </v>
      </c>
      <c r="K549" s="52" t="str">
        <f>IF(ISERROR(VLOOKUP(I549,#REF!,3,FALSE))," ",VLOOKUP(I549,#REF!,3,FALSE))</f>
        <v xml:space="preserve"> </v>
      </c>
      <c r="L549" s="116"/>
      <c r="M549" s="45"/>
      <c r="N549" s="53"/>
      <c r="O549" s="54"/>
      <c r="P549" s="55"/>
      <c r="Q549" s="56"/>
      <c r="R549" s="57"/>
      <c r="S549" s="54"/>
      <c r="T549" s="58">
        <f t="shared" si="49"/>
        <v>0</v>
      </c>
      <c r="U549" s="59"/>
      <c r="V549" s="60"/>
      <c r="W549" s="60"/>
      <c r="X549" s="60"/>
      <c r="Y549" s="46"/>
      <c r="Z549" s="46"/>
      <c r="AA549" s="61"/>
      <c r="AB549" s="45"/>
      <c r="AC549" s="45"/>
      <c r="AD549" s="45"/>
      <c r="AE549" s="45"/>
      <c r="AF549" s="62" t="str">
        <f t="shared" si="50"/>
        <v>-</v>
      </c>
      <c r="AG549" s="63"/>
      <c r="AH549" s="64">
        <f>IF(SUMPRODUCT((A$14:A549=A549)*(B$14:B549=B549)*(C$14:C549=C549))&gt;1,0,1)</f>
        <v>0</v>
      </c>
      <c r="AI549" s="65" t="str">
        <f t="shared" si="51"/>
        <v>NO</v>
      </c>
      <c r="AJ549" s="65" t="str">
        <f t="shared" si="52"/>
        <v>NO</v>
      </c>
      <c r="AK549" s="66" t="str">
        <f>IFERROR(VLOOKUP(F549,#REF!,1,FALSE),"NO")</f>
        <v>NO</v>
      </c>
      <c r="AL549" s="65" t="str">
        <f t="shared" si="53"/>
        <v>NO</v>
      </c>
      <c r="AM549" s="65" t="str">
        <f t="shared" si="54"/>
        <v>NO</v>
      </c>
    </row>
    <row r="550" spans="1:39" ht="27" customHeight="1" x14ac:dyDescent="0.25">
      <c r="A550" s="45"/>
      <c r="B550" s="46"/>
      <c r="C550" s="47"/>
      <c r="D550" s="77"/>
      <c r="E550" s="47"/>
      <c r="F550" s="48"/>
      <c r="G550" s="49"/>
      <c r="H550" s="50"/>
      <c r="I550" s="51"/>
      <c r="J550" s="52" t="str">
        <f>IF(ISERROR(VLOOKUP(I550,#REF!,2,FALSE))," ",VLOOKUP(I550,#REF!,2,FALSE))</f>
        <v xml:space="preserve"> </v>
      </c>
      <c r="K550" s="52" t="str">
        <f>IF(ISERROR(VLOOKUP(I550,#REF!,3,FALSE))," ",VLOOKUP(I550,#REF!,3,FALSE))</f>
        <v xml:space="preserve"> </v>
      </c>
      <c r="L550" s="116"/>
      <c r="M550" s="45"/>
      <c r="N550" s="53"/>
      <c r="O550" s="54"/>
      <c r="P550" s="55"/>
      <c r="Q550" s="56"/>
      <c r="R550" s="57"/>
      <c r="S550" s="54"/>
      <c r="T550" s="58">
        <f t="shared" si="49"/>
        <v>0</v>
      </c>
      <c r="U550" s="59"/>
      <c r="V550" s="60"/>
      <c r="W550" s="60"/>
      <c r="X550" s="60"/>
      <c r="Y550" s="46"/>
      <c r="Z550" s="46"/>
      <c r="AA550" s="61"/>
      <c r="AB550" s="45"/>
      <c r="AC550" s="45"/>
      <c r="AD550" s="45"/>
      <c r="AE550" s="45"/>
      <c r="AF550" s="62" t="str">
        <f t="shared" si="50"/>
        <v>-</v>
      </c>
      <c r="AG550" s="63"/>
      <c r="AH550" s="64">
        <f>IF(SUMPRODUCT((A$14:A550=A550)*(B$14:B550=B550)*(C$14:C550=C550))&gt;1,0,1)</f>
        <v>0</v>
      </c>
      <c r="AI550" s="65" t="str">
        <f t="shared" si="51"/>
        <v>NO</v>
      </c>
      <c r="AJ550" s="65" t="str">
        <f t="shared" si="52"/>
        <v>NO</v>
      </c>
      <c r="AK550" s="66" t="str">
        <f>IFERROR(VLOOKUP(F550,#REF!,1,FALSE),"NO")</f>
        <v>NO</v>
      </c>
      <c r="AL550" s="65" t="str">
        <f t="shared" si="53"/>
        <v>NO</v>
      </c>
      <c r="AM550" s="65" t="str">
        <f t="shared" si="54"/>
        <v>NO</v>
      </c>
    </row>
    <row r="551" spans="1:39" ht="27" customHeight="1" x14ac:dyDescent="0.25">
      <c r="A551" s="45"/>
      <c r="B551" s="46"/>
      <c r="C551" s="47"/>
      <c r="D551" s="77"/>
      <c r="E551" s="47"/>
      <c r="F551" s="48"/>
      <c r="G551" s="49"/>
      <c r="H551" s="50"/>
      <c r="I551" s="51"/>
      <c r="J551" s="52" t="str">
        <f>IF(ISERROR(VLOOKUP(I551,#REF!,2,FALSE))," ",VLOOKUP(I551,#REF!,2,FALSE))</f>
        <v xml:space="preserve"> </v>
      </c>
      <c r="K551" s="52" t="str">
        <f>IF(ISERROR(VLOOKUP(I551,#REF!,3,FALSE))," ",VLOOKUP(I551,#REF!,3,FALSE))</f>
        <v xml:space="preserve"> </v>
      </c>
      <c r="L551" s="116"/>
      <c r="M551" s="45"/>
      <c r="N551" s="53"/>
      <c r="O551" s="54"/>
      <c r="P551" s="55"/>
      <c r="Q551" s="56"/>
      <c r="R551" s="57"/>
      <c r="S551" s="54"/>
      <c r="T551" s="58">
        <f t="shared" si="49"/>
        <v>0</v>
      </c>
      <c r="U551" s="59"/>
      <c r="V551" s="60"/>
      <c r="W551" s="60"/>
      <c r="X551" s="60"/>
      <c r="Y551" s="46"/>
      <c r="Z551" s="46"/>
      <c r="AA551" s="61"/>
      <c r="AB551" s="45"/>
      <c r="AC551" s="45"/>
      <c r="AD551" s="45"/>
      <c r="AE551" s="45"/>
      <c r="AF551" s="62" t="str">
        <f t="shared" si="50"/>
        <v>-</v>
      </c>
      <c r="AG551" s="63"/>
      <c r="AH551" s="64">
        <f>IF(SUMPRODUCT((A$14:A551=A551)*(B$14:B551=B551)*(C$14:C551=C551))&gt;1,0,1)</f>
        <v>0</v>
      </c>
      <c r="AI551" s="65" t="str">
        <f t="shared" si="51"/>
        <v>NO</v>
      </c>
      <c r="AJ551" s="65" t="str">
        <f t="shared" si="52"/>
        <v>NO</v>
      </c>
      <c r="AK551" s="66" t="str">
        <f>IFERROR(VLOOKUP(F551,#REF!,1,FALSE),"NO")</f>
        <v>NO</v>
      </c>
      <c r="AL551" s="65" t="str">
        <f t="shared" si="53"/>
        <v>NO</v>
      </c>
      <c r="AM551" s="65" t="str">
        <f t="shared" si="54"/>
        <v>NO</v>
      </c>
    </row>
    <row r="552" spans="1:39" ht="27" customHeight="1" x14ac:dyDescent="0.25">
      <c r="A552" s="45"/>
      <c r="B552" s="46"/>
      <c r="C552" s="47"/>
      <c r="D552" s="77"/>
      <c r="E552" s="47"/>
      <c r="F552" s="48"/>
      <c r="G552" s="49"/>
      <c r="H552" s="50"/>
      <c r="I552" s="51"/>
      <c r="J552" s="52" t="str">
        <f>IF(ISERROR(VLOOKUP(I552,#REF!,2,FALSE))," ",VLOOKUP(I552,#REF!,2,FALSE))</f>
        <v xml:space="preserve"> </v>
      </c>
      <c r="K552" s="52" t="str">
        <f>IF(ISERROR(VLOOKUP(I552,#REF!,3,FALSE))," ",VLOOKUP(I552,#REF!,3,FALSE))</f>
        <v xml:space="preserve"> </v>
      </c>
      <c r="L552" s="116"/>
      <c r="M552" s="45"/>
      <c r="N552" s="49"/>
      <c r="O552" s="54"/>
      <c r="P552" s="55"/>
      <c r="Q552" s="56"/>
      <c r="R552" s="57"/>
      <c r="S552" s="54"/>
      <c r="T552" s="58">
        <f t="shared" si="49"/>
        <v>0</v>
      </c>
      <c r="U552" s="59"/>
      <c r="V552" s="60"/>
      <c r="W552" s="60"/>
      <c r="X552" s="60"/>
      <c r="Y552" s="46"/>
      <c r="Z552" s="46"/>
      <c r="AA552" s="61"/>
      <c r="AB552" s="45"/>
      <c r="AC552" s="45"/>
      <c r="AD552" s="45"/>
      <c r="AE552" s="45"/>
      <c r="AF552" s="62" t="str">
        <f t="shared" si="50"/>
        <v>-</v>
      </c>
      <c r="AG552" s="63"/>
      <c r="AH552" s="64">
        <f>IF(SUMPRODUCT((A$14:A552=A552)*(B$14:B552=B552)*(C$14:C552=C552))&gt;1,0,1)</f>
        <v>0</v>
      </c>
      <c r="AI552" s="65" t="str">
        <f t="shared" si="51"/>
        <v>NO</v>
      </c>
      <c r="AJ552" s="65" t="str">
        <f t="shared" si="52"/>
        <v>NO</v>
      </c>
      <c r="AK552" s="66" t="str">
        <f>IFERROR(VLOOKUP(F552,#REF!,1,FALSE),"NO")</f>
        <v>NO</v>
      </c>
      <c r="AL552" s="65" t="str">
        <f t="shared" si="53"/>
        <v>NO</v>
      </c>
      <c r="AM552" s="65" t="str">
        <f t="shared" si="54"/>
        <v>NO</v>
      </c>
    </row>
    <row r="553" spans="1:39" ht="27" customHeight="1" x14ac:dyDescent="0.25">
      <c r="A553" s="45"/>
      <c r="B553" s="46"/>
      <c r="C553" s="47"/>
      <c r="D553" s="77"/>
      <c r="E553" s="47"/>
      <c r="F553" s="48"/>
      <c r="G553" s="49"/>
      <c r="H553" s="50"/>
      <c r="I553" s="51"/>
      <c r="J553" s="52" t="str">
        <f>IF(ISERROR(VLOOKUP(I553,#REF!,2,FALSE))," ",VLOOKUP(I553,#REF!,2,FALSE))</f>
        <v xml:space="preserve"> </v>
      </c>
      <c r="K553" s="52" t="str">
        <f>IF(ISERROR(VLOOKUP(I553,#REF!,3,FALSE))," ",VLOOKUP(I553,#REF!,3,FALSE))</f>
        <v xml:space="preserve"> </v>
      </c>
      <c r="L553" s="116"/>
      <c r="M553" s="45"/>
      <c r="N553" s="49"/>
      <c r="O553" s="54"/>
      <c r="P553" s="55"/>
      <c r="Q553" s="56"/>
      <c r="R553" s="57"/>
      <c r="S553" s="54"/>
      <c r="T553" s="58">
        <f t="shared" si="49"/>
        <v>0</v>
      </c>
      <c r="U553" s="59"/>
      <c r="V553" s="60"/>
      <c r="W553" s="60"/>
      <c r="X553" s="60"/>
      <c r="Y553" s="46"/>
      <c r="Z553" s="46"/>
      <c r="AA553" s="61"/>
      <c r="AB553" s="45"/>
      <c r="AC553" s="45"/>
      <c r="AD553" s="45"/>
      <c r="AE553" s="45"/>
      <c r="AF553" s="62" t="str">
        <f t="shared" si="50"/>
        <v>-</v>
      </c>
      <c r="AG553" s="63"/>
      <c r="AH553" s="64">
        <f>IF(SUMPRODUCT((A$14:A553=A553)*(B$14:B553=B553)*(C$14:C553=C553))&gt;1,0,1)</f>
        <v>0</v>
      </c>
      <c r="AI553" s="65" t="str">
        <f t="shared" si="51"/>
        <v>NO</v>
      </c>
      <c r="AJ553" s="65" t="str">
        <f t="shared" si="52"/>
        <v>NO</v>
      </c>
      <c r="AK553" s="66" t="str">
        <f>IFERROR(VLOOKUP(F553,#REF!,1,FALSE),"NO")</f>
        <v>NO</v>
      </c>
      <c r="AL553" s="65" t="str">
        <f t="shared" si="53"/>
        <v>NO</v>
      </c>
      <c r="AM553" s="65" t="str">
        <f t="shared" si="54"/>
        <v>NO</v>
      </c>
    </row>
    <row r="554" spans="1:39" ht="27" customHeight="1" x14ac:dyDescent="0.25">
      <c r="A554" s="45"/>
      <c r="B554" s="46"/>
      <c r="C554" s="47"/>
      <c r="D554" s="77"/>
      <c r="E554" s="47"/>
      <c r="F554" s="48"/>
      <c r="G554" s="49"/>
      <c r="H554" s="50"/>
      <c r="I554" s="51"/>
      <c r="J554" s="52" t="str">
        <f>IF(ISERROR(VLOOKUP(I554,#REF!,2,FALSE))," ",VLOOKUP(I554,#REF!,2,FALSE))</f>
        <v xml:space="preserve"> </v>
      </c>
      <c r="K554" s="52" t="str">
        <f>IF(ISERROR(VLOOKUP(I554,#REF!,3,FALSE))," ",VLOOKUP(I554,#REF!,3,FALSE))</f>
        <v xml:space="preserve"> </v>
      </c>
      <c r="L554" s="116"/>
      <c r="M554" s="45"/>
      <c r="N554" s="49"/>
      <c r="O554" s="54"/>
      <c r="P554" s="55"/>
      <c r="Q554" s="56"/>
      <c r="R554" s="57"/>
      <c r="S554" s="54"/>
      <c r="T554" s="58">
        <f t="shared" si="49"/>
        <v>0</v>
      </c>
      <c r="U554" s="59"/>
      <c r="V554" s="60"/>
      <c r="W554" s="60"/>
      <c r="X554" s="60"/>
      <c r="Y554" s="46"/>
      <c r="Z554" s="46"/>
      <c r="AA554" s="61"/>
      <c r="AB554" s="45"/>
      <c r="AC554" s="45"/>
      <c r="AD554" s="45"/>
      <c r="AE554" s="45"/>
      <c r="AF554" s="62" t="str">
        <f t="shared" si="50"/>
        <v>-</v>
      </c>
      <c r="AG554" s="63"/>
      <c r="AH554" s="64">
        <f>IF(SUMPRODUCT((A$14:A554=A554)*(B$14:B554=B554)*(C$14:C554=C554))&gt;1,0,1)</f>
        <v>0</v>
      </c>
      <c r="AI554" s="65" t="str">
        <f t="shared" si="51"/>
        <v>NO</v>
      </c>
      <c r="AJ554" s="65" t="str">
        <f t="shared" si="52"/>
        <v>NO</v>
      </c>
      <c r="AK554" s="66" t="str">
        <f>IFERROR(VLOOKUP(F554,#REF!,1,FALSE),"NO")</f>
        <v>NO</v>
      </c>
      <c r="AL554" s="65" t="str">
        <f t="shared" si="53"/>
        <v>NO</v>
      </c>
      <c r="AM554" s="65" t="str">
        <f t="shared" si="54"/>
        <v>NO</v>
      </c>
    </row>
    <row r="555" spans="1:39" ht="27" customHeight="1" x14ac:dyDescent="0.25">
      <c r="A555" s="45"/>
      <c r="B555" s="46"/>
      <c r="C555" s="47"/>
      <c r="D555" s="77"/>
      <c r="E555" s="47"/>
      <c r="F555" s="48"/>
      <c r="G555" s="49"/>
      <c r="H555" s="50"/>
      <c r="I555" s="51"/>
      <c r="J555" s="52" t="str">
        <f>IF(ISERROR(VLOOKUP(I555,#REF!,2,FALSE))," ",VLOOKUP(I555,#REF!,2,FALSE))</f>
        <v xml:space="preserve"> </v>
      </c>
      <c r="K555" s="52" t="str">
        <f>IF(ISERROR(VLOOKUP(I555,#REF!,3,FALSE))," ",VLOOKUP(I555,#REF!,3,FALSE))</f>
        <v xml:space="preserve"> </v>
      </c>
      <c r="L555" s="116"/>
      <c r="M555" s="45"/>
      <c r="N555" s="49"/>
      <c r="O555" s="54"/>
      <c r="P555" s="55"/>
      <c r="Q555" s="56"/>
      <c r="R555" s="57"/>
      <c r="S555" s="54"/>
      <c r="T555" s="58">
        <f t="shared" si="49"/>
        <v>0</v>
      </c>
      <c r="U555" s="59"/>
      <c r="V555" s="60"/>
      <c r="W555" s="60"/>
      <c r="X555" s="60"/>
      <c r="Y555" s="46"/>
      <c r="Z555" s="46"/>
      <c r="AA555" s="61"/>
      <c r="AB555" s="45"/>
      <c r="AC555" s="45"/>
      <c r="AD555" s="45"/>
      <c r="AE555" s="45"/>
      <c r="AF555" s="62" t="str">
        <f t="shared" si="50"/>
        <v>-</v>
      </c>
      <c r="AG555" s="63"/>
      <c r="AH555" s="64">
        <f>IF(SUMPRODUCT((A$14:A555=A555)*(B$14:B555=B555)*(C$14:C555=C555))&gt;1,0,1)</f>
        <v>0</v>
      </c>
      <c r="AI555" s="65" t="str">
        <f t="shared" si="51"/>
        <v>NO</v>
      </c>
      <c r="AJ555" s="65" t="str">
        <f t="shared" si="52"/>
        <v>NO</v>
      </c>
      <c r="AK555" s="66" t="str">
        <f>IFERROR(VLOOKUP(F555,#REF!,1,FALSE),"NO")</f>
        <v>NO</v>
      </c>
      <c r="AL555" s="65" t="str">
        <f t="shared" si="53"/>
        <v>NO</v>
      </c>
      <c r="AM555" s="65" t="str">
        <f t="shared" si="54"/>
        <v>NO</v>
      </c>
    </row>
    <row r="556" spans="1:39" ht="27" customHeight="1" x14ac:dyDescent="0.25">
      <c r="A556" s="45"/>
      <c r="B556" s="46"/>
      <c r="C556" s="47"/>
      <c r="D556" s="77"/>
      <c r="E556" s="47"/>
      <c r="F556" s="48"/>
      <c r="G556" s="49"/>
      <c r="H556" s="50"/>
      <c r="I556" s="51"/>
      <c r="J556" s="52" t="str">
        <f>IF(ISERROR(VLOOKUP(I556,#REF!,2,FALSE))," ",VLOOKUP(I556,#REF!,2,FALSE))</f>
        <v xml:space="preserve"> </v>
      </c>
      <c r="K556" s="52" t="str">
        <f>IF(ISERROR(VLOOKUP(I556,#REF!,3,FALSE))," ",VLOOKUP(I556,#REF!,3,FALSE))</f>
        <v xml:space="preserve"> </v>
      </c>
      <c r="L556" s="116"/>
      <c r="M556" s="45"/>
      <c r="N556" s="49"/>
      <c r="O556" s="54"/>
      <c r="P556" s="55"/>
      <c r="Q556" s="56"/>
      <c r="R556" s="57"/>
      <c r="S556" s="54"/>
      <c r="T556" s="58">
        <f t="shared" si="49"/>
        <v>0</v>
      </c>
      <c r="U556" s="59"/>
      <c r="V556" s="60"/>
      <c r="W556" s="60"/>
      <c r="X556" s="60"/>
      <c r="Y556" s="46"/>
      <c r="Z556" s="46"/>
      <c r="AA556" s="61"/>
      <c r="AB556" s="45"/>
      <c r="AC556" s="45"/>
      <c r="AD556" s="45"/>
      <c r="AE556" s="45"/>
      <c r="AF556" s="62" t="str">
        <f t="shared" si="50"/>
        <v>-</v>
      </c>
      <c r="AG556" s="63"/>
      <c r="AH556" s="64">
        <f>IF(SUMPRODUCT((A$14:A556=A556)*(B$14:B556=B556)*(C$14:C556=C556))&gt;1,0,1)</f>
        <v>0</v>
      </c>
      <c r="AI556" s="65" t="str">
        <f t="shared" si="51"/>
        <v>NO</v>
      </c>
      <c r="AJ556" s="65" t="str">
        <f t="shared" si="52"/>
        <v>NO</v>
      </c>
      <c r="AK556" s="66" t="str">
        <f>IFERROR(VLOOKUP(F556,#REF!,1,FALSE),"NO")</f>
        <v>NO</v>
      </c>
      <c r="AL556" s="65" t="str">
        <f t="shared" si="53"/>
        <v>NO</v>
      </c>
      <c r="AM556" s="65" t="str">
        <f t="shared" si="54"/>
        <v>NO</v>
      </c>
    </row>
    <row r="557" spans="1:39" ht="27" customHeight="1" x14ac:dyDescent="0.25">
      <c r="A557" s="45"/>
      <c r="B557" s="46"/>
      <c r="C557" s="47"/>
      <c r="D557" s="77"/>
      <c r="E557" s="47"/>
      <c r="F557" s="48"/>
      <c r="G557" s="49"/>
      <c r="H557" s="50"/>
      <c r="I557" s="51"/>
      <c r="J557" s="52" t="str">
        <f>IF(ISERROR(VLOOKUP(I557,#REF!,2,FALSE))," ",VLOOKUP(I557,#REF!,2,FALSE))</f>
        <v xml:space="preserve"> </v>
      </c>
      <c r="K557" s="52" t="str">
        <f>IF(ISERROR(VLOOKUP(I557,#REF!,3,FALSE))," ",VLOOKUP(I557,#REF!,3,FALSE))</f>
        <v xml:space="preserve"> </v>
      </c>
      <c r="L557" s="116"/>
      <c r="M557" s="45"/>
      <c r="N557" s="49"/>
      <c r="O557" s="54"/>
      <c r="P557" s="55"/>
      <c r="Q557" s="56"/>
      <c r="R557" s="57"/>
      <c r="S557" s="54"/>
      <c r="T557" s="58">
        <f t="shared" si="49"/>
        <v>0</v>
      </c>
      <c r="U557" s="59"/>
      <c r="V557" s="60"/>
      <c r="W557" s="60"/>
      <c r="X557" s="60"/>
      <c r="Y557" s="46"/>
      <c r="Z557" s="46"/>
      <c r="AA557" s="61"/>
      <c r="AB557" s="45"/>
      <c r="AC557" s="45"/>
      <c r="AD557" s="45"/>
      <c r="AE557" s="45"/>
      <c r="AF557" s="62" t="str">
        <f t="shared" si="50"/>
        <v>-</v>
      </c>
      <c r="AG557" s="63"/>
      <c r="AH557" s="64">
        <f>IF(SUMPRODUCT((A$14:A557=A557)*(B$14:B557=B557)*(C$14:C557=C557))&gt;1,0,1)</f>
        <v>0</v>
      </c>
      <c r="AI557" s="65" t="str">
        <f t="shared" si="51"/>
        <v>NO</v>
      </c>
      <c r="AJ557" s="65" t="str">
        <f t="shared" si="52"/>
        <v>NO</v>
      </c>
      <c r="AK557" s="66" t="str">
        <f>IFERROR(VLOOKUP(F557,#REF!,1,FALSE),"NO")</f>
        <v>NO</v>
      </c>
      <c r="AL557" s="65" t="str">
        <f t="shared" si="53"/>
        <v>NO</v>
      </c>
      <c r="AM557" s="65" t="str">
        <f t="shared" si="54"/>
        <v>NO</v>
      </c>
    </row>
    <row r="558" spans="1:39" ht="27" customHeight="1" x14ac:dyDescent="0.25">
      <c r="A558" s="45"/>
      <c r="B558" s="46"/>
      <c r="C558" s="47"/>
      <c r="D558" s="77"/>
      <c r="E558" s="47"/>
      <c r="F558" s="48"/>
      <c r="G558" s="49"/>
      <c r="H558" s="50"/>
      <c r="I558" s="51"/>
      <c r="J558" s="52" t="str">
        <f>IF(ISERROR(VLOOKUP(I558,#REF!,2,FALSE))," ",VLOOKUP(I558,#REF!,2,FALSE))</f>
        <v xml:space="preserve"> </v>
      </c>
      <c r="K558" s="52" t="str">
        <f>IF(ISERROR(VLOOKUP(I558,#REF!,3,FALSE))," ",VLOOKUP(I558,#REF!,3,FALSE))</f>
        <v xml:space="preserve"> </v>
      </c>
      <c r="L558" s="116"/>
      <c r="M558" s="45"/>
      <c r="N558" s="49"/>
      <c r="O558" s="54"/>
      <c r="P558" s="55"/>
      <c r="Q558" s="56"/>
      <c r="R558" s="57"/>
      <c r="S558" s="54"/>
      <c r="T558" s="58">
        <f t="shared" si="49"/>
        <v>0</v>
      </c>
      <c r="U558" s="59"/>
      <c r="V558" s="60"/>
      <c r="W558" s="60"/>
      <c r="X558" s="60"/>
      <c r="Y558" s="46"/>
      <c r="Z558" s="46"/>
      <c r="AA558" s="61"/>
      <c r="AB558" s="45"/>
      <c r="AC558" s="45"/>
      <c r="AD558" s="45"/>
      <c r="AE558" s="45"/>
      <c r="AF558" s="62" t="str">
        <f t="shared" si="50"/>
        <v>-</v>
      </c>
      <c r="AG558" s="63"/>
      <c r="AH558" s="64">
        <f>IF(SUMPRODUCT((A$14:A558=A558)*(B$14:B558=B558)*(C$14:C558=C558))&gt;1,0,1)</f>
        <v>0</v>
      </c>
      <c r="AI558" s="65" t="str">
        <f t="shared" si="51"/>
        <v>NO</v>
      </c>
      <c r="AJ558" s="65" t="str">
        <f t="shared" si="52"/>
        <v>NO</v>
      </c>
      <c r="AK558" s="66" t="str">
        <f>IFERROR(VLOOKUP(F558,#REF!,1,FALSE),"NO")</f>
        <v>NO</v>
      </c>
      <c r="AL558" s="65" t="str">
        <f t="shared" si="53"/>
        <v>NO</v>
      </c>
      <c r="AM558" s="65" t="str">
        <f t="shared" si="54"/>
        <v>NO</v>
      </c>
    </row>
    <row r="559" spans="1:39" ht="27" customHeight="1" x14ac:dyDescent="0.25">
      <c r="A559" s="45"/>
      <c r="B559" s="46"/>
      <c r="C559" s="47"/>
      <c r="D559" s="77"/>
      <c r="E559" s="47"/>
      <c r="F559" s="48"/>
      <c r="G559" s="49"/>
      <c r="H559" s="50"/>
      <c r="I559" s="51"/>
      <c r="J559" s="52" t="str">
        <f>IF(ISERROR(VLOOKUP(I559,#REF!,2,FALSE))," ",VLOOKUP(I559,#REF!,2,FALSE))</f>
        <v xml:space="preserve"> </v>
      </c>
      <c r="K559" s="52" t="str">
        <f>IF(ISERROR(VLOOKUP(I559,#REF!,3,FALSE))," ",VLOOKUP(I559,#REF!,3,FALSE))</f>
        <v xml:space="preserve"> </v>
      </c>
      <c r="L559" s="116"/>
      <c r="M559" s="45"/>
      <c r="N559" s="49"/>
      <c r="O559" s="54"/>
      <c r="P559" s="55"/>
      <c r="Q559" s="56"/>
      <c r="R559" s="57"/>
      <c r="S559" s="54"/>
      <c r="T559" s="58">
        <f t="shared" si="49"/>
        <v>0</v>
      </c>
      <c r="U559" s="59"/>
      <c r="V559" s="60"/>
      <c r="W559" s="60"/>
      <c r="X559" s="60"/>
      <c r="Y559" s="46"/>
      <c r="Z559" s="46"/>
      <c r="AA559" s="61"/>
      <c r="AB559" s="45"/>
      <c r="AC559" s="45"/>
      <c r="AD559" s="45"/>
      <c r="AE559" s="45"/>
      <c r="AF559" s="62" t="str">
        <f t="shared" si="50"/>
        <v>-</v>
      </c>
      <c r="AG559" s="63"/>
      <c r="AH559" s="64">
        <f>IF(SUMPRODUCT((A$14:A559=A559)*(B$14:B559=B559)*(C$14:C559=C559))&gt;1,0,1)</f>
        <v>0</v>
      </c>
      <c r="AI559" s="65" t="str">
        <f t="shared" si="51"/>
        <v>NO</v>
      </c>
      <c r="AJ559" s="65" t="str">
        <f t="shared" si="52"/>
        <v>NO</v>
      </c>
      <c r="AK559" s="66" t="str">
        <f>IFERROR(VLOOKUP(F559,#REF!,1,FALSE),"NO")</f>
        <v>NO</v>
      </c>
      <c r="AL559" s="65" t="str">
        <f t="shared" si="53"/>
        <v>NO</v>
      </c>
      <c r="AM559" s="65" t="str">
        <f t="shared" si="54"/>
        <v>NO</v>
      </c>
    </row>
    <row r="560" spans="1:39" ht="27" customHeight="1" x14ac:dyDescent="0.25">
      <c r="A560" s="45"/>
      <c r="B560" s="46"/>
      <c r="C560" s="47"/>
      <c r="D560" s="77"/>
      <c r="E560" s="47"/>
      <c r="F560" s="48"/>
      <c r="G560" s="49"/>
      <c r="H560" s="50"/>
      <c r="I560" s="51"/>
      <c r="J560" s="52" t="str">
        <f>IF(ISERROR(VLOOKUP(I560,#REF!,2,FALSE))," ",VLOOKUP(I560,#REF!,2,FALSE))</f>
        <v xml:space="preserve"> </v>
      </c>
      <c r="K560" s="52" t="str">
        <f>IF(ISERROR(VLOOKUP(I560,#REF!,3,FALSE))," ",VLOOKUP(I560,#REF!,3,FALSE))</f>
        <v xml:space="preserve"> </v>
      </c>
      <c r="L560" s="116"/>
      <c r="M560" s="45"/>
      <c r="N560" s="49"/>
      <c r="O560" s="54"/>
      <c r="P560" s="55"/>
      <c r="Q560" s="56"/>
      <c r="R560" s="57"/>
      <c r="S560" s="54"/>
      <c r="T560" s="58">
        <f t="shared" si="49"/>
        <v>0</v>
      </c>
      <c r="U560" s="59"/>
      <c r="V560" s="60"/>
      <c r="W560" s="60"/>
      <c r="X560" s="60"/>
      <c r="Y560" s="46"/>
      <c r="Z560" s="46"/>
      <c r="AA560" s="61"/>
      <c r="AB560" s="45"/>
      <c r="AC560" s="45"/>
      <c r="AD560" s="45"/>
      <c r="AE560" s="45"/>
      <c r="AF560" s="62" t="str">
        <f t="shared" si="50"/>
        <v>-</v>
      </c>
      <c r="AG560" s="63"/>
      <c r="AH560" s="64">
        <f>IF(SUMPRODUCT((A$14:A560=A560)*(B$14:B560=B560)*(C$14:C560=C560))&gt;1,0,1)</f>
        <v>0</v>
      </c>
      <c r="AI560" s="65" t="str">
        <f t="shared" si="51"/>
        <v>NO</v>
      </c>
      <c r="AJ560" s="65" t="str">
        <f t="shared" si="52"/>
        <v>NO</v>
      </c>
      <c r="AK560" s="66" t="str">
        <f>IFERROR(VLOOKUP(F560,#REF!,1,FALSE),"NO")</f>
        <v>NO</v>
      </c>
      <c r="AL560" s="65" t="str">
        <f t="shared" si="53"/>
        <v>NO</v>
      </c>
      <c r="AM560" s="65" t="str">
        <f t="shared" si="54"/>
        <v>NO</v>
      </c>
    </row>
    <row r="561" spans="1:39" ht="27" customHeight="1" x14ac:dyDescent="0.25">
      <c r="A561" s="45"/>
      <c r="B561" s="46"/>
      <c r="C561" s="47"/>
      <c r="D561" s="77"/>
      <c r="E561" s="47"/>
      <c r="F561" s="48"/>
      <c r="G561" s="49"/>
      <c r="H561" s="50"/>
      <c r="I561" s="51"/>
      <c r="J561" s="52" t="str">
        <f>IF(ISERROR(VLOOKUP(I561,#REF!,2,FALSE))," ",VLOOKUP(I561,#REF!,2,FALSE))</f>
        <v xml:space="preserve"> </v>
      </c>
      <c r="K561" s="52" t="str">
        <f>IF(ISERROR(VLOOKUP(I561,#REF!,3,FALSE))," ",VLOOKUP(I561,#REF!,3,FALSE))</f>
        <v xml:space="preserve"> </v>
      </c>
      <c r="L561" s="116"/>
      <c r="M561" s="45"/>
      <c r="N561" s="49"/>
      <c r="O561" s="54"/>
      <c r="P561" s="55"/>
      <c r="Q561" s="56"/>
      <c r="R561" s="57"/>
      <c r="S561" s="54"/>
      <c r="T561" s="58">
        <f t="shared" si="49"/>
        <v>0</v>
      </c>
      <c r="U561" s="59"/>
      <c r="V561" s="60"/>
      <c r="W561" s="60"/>
      <c r="X561" s="60"/>
      <c r="Y561" s="46"/>
      <c r="Z561" s="46"/>
      <c r="AA561" s="61"/>
      <c r="AB561" s="45"/>
      <c r="AC561" s="45"/>
      <c r="AD561" s="45"/>
      <c r="AE561" s="45"/>
      <c r="AF561" s="62" t="str">
        <f t="shared" si="50"/>
        <v>-</v>
      </c>
      <c r="AG561" s="63"/>
      <c r="AH561" s="64">
        <f>IF(SUMPRODUCT((A$14:A561=A561)*(B$14:B561=B561)*(C$14:C561=C561))&gt;1,0,1)</f>
        <v>0</v>
      </c>
      <c r="AI561" s="65" t="str">
        <f t="shared" si="51"/>
        <v>NO</v>
      </c>
      <c r="AJ561" s="65" t="str">
        <f t="shared" si="52"/>
        <v>NO</v>
      </c>
      <c r="AK561" s="66" t="str">
        <f>IFERROR(VLOOKUP(F561,#REF!,1,FALSE),"NO")</f>
        <v>NO</v>
      </c>
      <c r="AL561" s="65" t="str">
        <f t="shared" si="53"/>
        <v>NO</v>
      </c>
      <c r="AM561" s="65" t="str">
        <f t="shared" si="54"/>
        <v>NO</v>
      </c>
    </row>
    <row r="562" spans="1:39" ht="27" customHeight="1" x14ac:dyDescent="0.25">
      <c r="A562" s="45"/>
      <c r="B562" s="46"/>
      <c r="C562" s="47"/>
      <c r="D562" s="77"/>
      <c r="E562" s="47"/>
      <c r="F562" s="48"/>
      <c r="G562" s="49"/>
      <c r="H562" s="50"/>
      <c r="I562" s="51"/>
      <c r="J562" s="52" t="str">
        <f>IF(ISERROR(VLOOKUP(I562,#REF!,2,FALSE))," ",VLOOKUP(I562,#REF!,2,FALSE))</f>
        <v xml:space="preserve"> </v>
      </c>
      <c r="K562" s="52" t="str">
        <f>IF(ISERROR(VLOOKUP(I562,#REF!,3,FALSE))," ",VLOOKUP(I562,#REF!,3,FALSE))</f>
        <v xml:space="preserve"> </v>
      </c>
      <c r="L562" s="116"/>
      <c r="M562" s="45"/>
      <c r="N562" s="49"/>
      <c r="O562" s="54"/>
      <c r="P562" s="55"/>
      <c r="Q562" s="56"/>
      <c r="R562" s="57"/>
      <c r="S562" s="54"/>
      <c r="T562" s="58">
        <f t="shared" si="49"/>
        <v>0</v>
      </c>
      <c r="U562" s="59"/>
      <c r="V562" s="60"/>
      <c r="W562" s="60"/>
      <c r="X562" s="60"/>
      <c r="Y562" s="46"/>
      <c r="Z562" s="46"/>
      <c r="AA562" s="61"/>
      <c r="AB562" s="45"/>
      <c r="AC562" s="45"/>
      <c r="AD562" s="45"/>
      <c r="AE562" s="45"/>
      <c r="AF562" s="62" t="str">
        <f t="shared" si="50"/>
        <v>-</v>
      </c>
      <c r="AG562" s="63"/>
      <c r="AH562" s="64">
        <f>IF(SUMPRODUCT((A$14:A562=A562)*(B$14:B562=B562)*(C$14:C562=C562))&gt;1,0,1)</f>
        <v>0</v>
      </c>
      <c r="AI562" s="65" t="str">
        <f t="shared" si="51"/>
        <v>NO</v>
      </c>
      <c r="AJ562" s="65" t="str">
        <f t="shared" si="52"/>
        <v>NO</v>
      </c>
      <c r="AK562" s="66" t="str">
        <f>IFERROR(VLOOKUP(F562,#REF!,1,FALSE),"NO")</f>
        <v>NO</v>
      </c>
      <c r="AL562" s="65" t="str">
        <f t="shared" si="53"/>
        <v>NO</v>
      </c>
      <c r="AM562" s="65" t="str">
        <f t="shared" si="54"/>
        <v>NO</v>
      </c>
    </row>
    <row r="563" spans="1:39" ht="27" customHeight="1" x14ac:dyDescent="0.25">
      <c r="A563" s="45"/>
      <c r="B563" s="46"/>
      <c r="C563" s="47"/>
      <c r="D563" s="77"/>
      <c r="E563" s="47"/>
      <c r="F563" s="48"/>
      <c r="G563" s="49"/>
      <c r="H563" s="50"/>
      <c r="I563" s="51"/>
      <c r="J563" s="52" t="str">
        <f>IF(ISERROR(VLOOKUP(I563,#REF!,2,FALSE))," ",VLOOKUP(I563,#REF!,2,FALSE))</f>
        <v xml:space="preserve"> </v>
      </c>
      <c r="K563" s="52" t="str">
        <f>IF(ISERROR(VLOOKUP(I563,#REF!,3,FALSE))," ",VLOOKUP(I563,#REF!,3,FALSE))</f>
        <v xml:space="preserve"> </v>
      </c>
      <c r="L563" s="116"/>
      <c r="M563" s="45"/>
      <c r="N563" s="49"/>
      <c r="O563" s="54"/>
      <c r="P563" s="55"/>
      <c r="Q563" s="56"/>
      <c r="R563" s="57"/>
      <c r="S563" s="54"/>
      <c r="T563" s="58">
        <f t="shared" si="49"/>
        <v>0</v>
      </c>
      <c r="U563" s="59"/>
      <c r="V563" s="60"/>
      <c r="W563" s="60"/>
      <c r="X563" s="60"/>
      <c r="Y563" s="46"/>
      <c r="Z563" s="46"/>
      <c r="AA563" s="61"/>
      <c r="AB563" s="45"/>
      <c r="AC563" s="45"/>
      <c r="AD563" s="45"/>
      <c r="AE563" s="45"/>
      <c r="AF563" s="62" t="str">
        <f t="shared" si="50"/>
        <v>-</v>
      </c>
      <c r="AG563" s="63"/>
      <c r="AH563" s="64">
        <f>IF(SUMPRODUCT((A$14:A563=A563)*(B$14:B563=B563)*(C$14:C563=C563))&gt;1,0,1)</f>
        <v>0</v>
      </c>
      <c r="AI563" s="65" t="str">
        <f t="shared" si="51"/>
        <v>NO</v>
      </c>
      <c r="AJ563" s="65" t="str">
        <f t="shared" si="52"/>
        <v>NO</v>
      </c>
      <c r="AK563" s="66" t="str">
        <f>IFERROR(VLOOKUP(F563,#REF!,1,FALSE),"NO")</f>
        <v>NO</v>
      </c>
      <c r="AL563" s="65" t="str">
        <f t="shared" si="53"/>
        <v>NO</v>
      </c>
      <c r="AM563" s="65" t="str">
        <f t="shared" si="54"/>
        <v>NO</v>
      </c>
    </row>
    <row r="564" spans="1:39" ht="27" customHeight="1" x14ac:dyDescent="0.25">
      <c r="A564" s="45"/>
      <c r="B564" s="46"/>
      <c r="C564" s="47"/>
      <c r="D564" s="77"/>
      <c r="E564" s="47"/>
      <c r="F564" s="48"/>
      <c r="G564" s="49"/>
      <c r="H564" s="50"/>
      <c r="I564" s="51"/>
      <c r="J564" s="52" t="str">
        <f>IF(ISERROR(VLOOKUP(I564,#REF!,2,FALSE))," ",VLOOKUP(I564,#REF!,2,FALSE))</f>
        <v xml:space="preserve"> </v>
      </c>
      <c r="K564" s="52" t="str">
        <f>IF(ISERROR(VLOOKUP(I564,#REF!,3,FALSE))," ",VLOOKUP(I564,#REF!,3,FALSE))</f>
        <v xml:space="preserve"> </v>
      </c>
      <c r="L564" s="116"/>
      <c r="M564" s="45"/>
      <c r="N564" s="49"/>
      <c r="O564" s="54"/>
      <c r="P564" s="55"/>
      <c r="Q564" s="56"/>
      <c r="R564" s="57"/>
      <c r="S564" s="54"/>
      <c r="T564" s="58">
        <f t="shared" si="49"/>
        <v>0</v>
      </c>
      <c r="U564" s="59"/>
      <c r="V564" s="60"/>
      <c r="W564" s="60"/>
      <c r="X564" s="60"/>
      <c r="Y564" s="46"/>
      <c r="Z564" s="46"/>
      <c r="AA564" s="61"/>
      <c r="AB564" s="45"/>
      <c r="AC564" s="45"/>
      <c r="AD564" s="45"/>
      <c r="AE564" s="45"/>
      <c r="AF564" s="62" t="str">
        <f t="shared" si="50"/>
        <v>-</v>
      </c>
      <c r="AG564" s="63"/>
      <c r="AH564" s="64">
        <f>IF(SUMPRODUCT((A$14:A564=A564)*(B$14:B564=B564)*(C$14:C564=C564))&gt;1,0,1)</f>
        <v>0</v>
      </c>
      <c r="AI564" s="65" t="str">
        <f t="shared" si="51"/>
        <v>NO</v>
      </c>
      <c r="AJ564" s="65" t="str">
        <f t="shared" si="52"/>
        <v>NO</v>
      </c>
      <c r="AK564" s="66" t="str">
        <f>IFERROR(VLOOKUP(F564,#REF!,1,FALSE),"NO")</f>
        <v>NO</v>
      </c>
      <c r="AL564" s="65" t="str">
        <f t="shared" si="53"/>
        <v>NO</v>
      </c>
      <c r="AM564" s="65" t="str">
        <f t="shared" si="54"/>
        <v>NO</v>
      </c>
    </row>
    <row r="565" spans="1:39" ht="27" customHeight="1" x14ac:dyDescent="0.25">
      <c r="A565" s="45"/>
      <c r="B565" s="46"/>
      <c r="C565" s="47"/>
      <c r="D565" s="77"/>
      <c r="E565" s="47"/>
      <c r="F565" s="48"/>
      <c r="G565" s="49"/>
      <c r="H565" s="50"/>
      <c r="I565" s="51"/>
      <c r="J565" s="52" t="str">
        <f>IF(ISERROR(VLOOKUP(I565,#REF!,2,FALSE))," ",VLOOKUP(I565,#REF!,2,FALSE))</f>
        <v xml:space="preserve"> </v>
      </c>
      <c r="K565" s="52" t="str">
        <f>IF(ISERROR(VLOOKUP(I565,#REF!,3,FALSE))," ",VLOOKUP(I565,#REF!,3,FALSE))</f>
        <v xml:space="preserve"> </v>
      </c>
      <c r="L565" s="116"/>
      <c r="M565" s="45"/>
      <c r="N565" s="49"/>
      <c r="O565" s="54"/>
      <c r="P565" s="55"/>
      <c r="Q565" s="56"/>
      <c r="R565" s="57"/>
      <c r="S565" s="54"/>
      <c r="T565" s="58">
        <f t="shared" si="49"/>
        <v>0</v>
      </c>
      <c r="U565" s="59"/>
      <c r="V565" s="60"/>
      <c r="W565" s="60"/>
      <c r="X565" s="60"/>
      <c r="Y565" s="46"/>
      <c r="Z565" s="46"/>
      <c r="AA565" s="61"/>
      <c r="AB565" s="45"/>
      <c r="AC565" s="45"/>
      <c r="AD565" s="45"/>
      <c r="AE565" s="45"/>
      <c r="AF565" s="62" t="str">
        <f t="shared" si="50"/>
        <v>-</v>
      </c>
      <c r="AG565" s="63"/>
      <c r="AH565" s="64">
        <f>IF(SUMPRODUCT((A$14:A565=A565)*(B$14:B565=B565)*(C$14:C565=C565))&gt;1,0,1)</f>
        <v>0</v>
      </c>
      <c r="AI565" s="65" t="str">
        <f t="shared" si="51"/>
        <v>NO</v>
      </c>
      <c r="AJ565" s="65" t="str">
        <f t="shared" si="52"/>
        <v>NO</v>
      </c>
      <c r="AK565" s="66" t="str">
        <f>IFERROR(VLOOKUP(F565,#REF!,1,FALSE),"NO")</f>
        <v>NO</v>
      </c>
      <c r="AL565" s="65" t="str">
        <f t="shared" si="53"/>
        <v>NO</v>
      </c>
      <c r="AM565" s="65" t="str">
        <f t="shared" si="54"/>
        <v>NO</v>
      </c>
    </row>
    <row r="566" spans="1:39" ht="27" customHeight="1" x14ac:dyDescent="0.25">
      <c r="A566" s="45"/>
      <c r="B566" s="46"/>
      <c r="C566" s="47"/>
      <c r="D566" s="77"/>
      <c r="E566" s="47"/>
      <c r="F566" s="48"/>
      <c r="G566" s="49"/>
      <c r="H566" s="50"/>
      <c r="I566" s="51"/>
      <c r="J566" s="52" t="str">
        <f>IF(ISERROR(VLOOKUP(I566,#REF!,2,FALSE))," ",VLOOKUP(I566,#REF!,2,FALSE))</f>
        <v xml:space="preserve"> </v>
      </c>
      <c r="K566" s="52" t="str">
        <f>IF(ISERROR(VLOOKUP(I566,#REF!,3,FALSE))," ",VLOOKUP(I566,#REF!,3,FALSE))</f>
        <v xml:space="preserve"> </v>
      </c>
      <c r="L566" s="116"/>
      <c r="M566" s="45"/>
      <c r="N566" s="49"/>
      <c r="O566" s="54"/>
      <c r="P566" s="55"/>
      <c r="Q566" s="56"/>
      <c r="R566" s="57"/>
      <c r="S566" s="54"/>
      <c r="T566" s="58">
        <f t="shared" si="49"/>
        <v>0</v>
      </c>
      <c r="U566" s="59"/>
      <c r="V566" s="60"/>
      <c r="W566" s="60"/>
      <c r="X566" s="60"/>
      <c r="Y566" s="46"/>
      <c r="Z566" s="46"/>
      <c r="AA566" s="61"/>
      <c r="AB566" s="45"/>
      <c r="AC566" s="45"/>
      <c r="AD566" s="45"/>
      <c r="AE566" s="45"/>
      <c r="AF566" s="62" t="str">
        <f t="shared" si="50"/>
        <v>-</v>
      </c>
      <c r="AG566" s="63"/>
      <c r="AH566" s="64">
        <f>IF(SUMPRODUCT((A$14:A566=A566)*(B$14:B566=B566)*(C$14:C566=C566))&gt;1,0,1)</f>
        <v>0</v>
      </c>
      <c r="AI566" s="65" t="str">
        <f t="shared" si="51"/>
        <v>NO</v>
      </c>
      <c r="AJ566" s="65" t="str">
        <f t="shared" si="52"/>
        <v>NO</v>
      </c>
      <c r="AK566" s="66" t="str">
        <f>IFERROR(VLOOKUP(F566,#REF!,1,FALSE),"NO")</f>
        <v>NO</v>
      </c>
      <c r="AL566" s="65" t="str">
        <f t="shared" si="53"/>
        <v>NO</v>
      </c>
      <c r="AM566" s="65" t="str">
        <f t="shared" si="54"/>
        <v>NO</v>
      </c>
    </row>
    <row r="567" spans="1:39" ht="27" customHeight="1" x14ac:dyDescent="0.25">
      <c r="A567" s="45"/>
      <c r="B567" s="46"/>
      <c r="C567" s="47"/>
      <c r="D567" s="77"/>
      <c r="E567" s="47"/>
      <c r="F567" s="48"/>
      <c r="G567" s="49"/>
      <c r="H567" s="50"/>
      <c r="I567" s="51"/>
      <c r="J567" s="52" t="str">
        <f>IF(ISERROR(VLOOKUP(I567,#REF!,2,FALSE))," ",VLOOKUP(I567,#REF!,2,FALSE))</f>
        <v xml:space="preserve"> </v>
      </c>
      <c r="K567" s="52" t="str">
        <f>IF(ISERROR(VLOOKUP(I567,#REF!,3,FALSE))," ",VLOOKUP(I567,#REF!,3,FALSE))</f>
        <v xml:space="preserve"> </v>
      </c>
      <c r="L567" s="116"/>
      <c r="M567" s="45"/>
      <c r="N567" s="49"/>
      <c r="O567" s="54"/>
      <c r="P567" s="55"/>
      <c r="Q567" s="56"/>
      <c r="R567" s="57"/>
      <c r="S567" s="54"/>
      <c r="T567" s="58">
        <f t="shared" si="49"/>
        <v>0</v>
      </c>
      <c r="U567" s="59"/>
      <c r="V567" s="60"/>
      <c r="W567" s="60"/>
      <c r="X567" s="60"/>
      <c r="Y567" s="46"/>
      <c r="Z567" s="46"/>
      <c r="AA567" s="61"/>
      <c r="AB567" s="45"/>
      <c r="AC567" s="45"/>
      <c r="AD567" s="45"/>
      <c r="AE567" s="45"/>
      <c r="AF567" s="62" t="str">
        <f t="shared" si="50"/>
        <v>-</v>
      </c>
      <c r="AG567" s="63"/>
      <c r="AH567" s="64">
        <f>IF(SUMPRODUCT((A$14:A567=A567)*(B$14:B567=B567)*(C$14:C567=C567))&gt;1,0,1)</f>
        <v>0</v>
      </c>
      <c r="AI567" s="65" t="str">
        <f t="shared" si="51"/>
        <v>NO</v>
      </c>
      <c r="AJ567" s="65" t="str">
        <f t="shared" si="52"/>
        <v>NO</v>
      </c>
      <c r="AK567" s="66" t="str">
        <f>IFERROR(VLOOKUP(F567,#REF!,1,FALSE),"NO")</f>
        <v>NO</v>
      </c>
      <c r="AL567" s="65" t="str">
        <f t="shared" si="53"/>
        <v>NO</v>
      </c>
      <c r="AM567" s="65" t="str">
        <f t="shared" si="54"/>
        <v>NO</v>
      </c>
    </row>
    <row r="568" spans="1:39" ht="27" customHeight="1" x14ac:dyDescent="0.25">
      <c r="A568" s="45"/>
      <c r="B568" s="46"/>
      <c r="C568" s="47"/>
      <c r="D568" s="77"/>
      <c r="E568" s="47"/>
      <c r="F568" s="48"/>
      <c r="G568" s="49"/>
      <c r="H568" s="50"/>
      <c r="I568" s="51"/>
      <c r="J568" s="52" t="str">
        <f>IF(ISERROR(VLOOKUP(I568,#REF!,2,FALSE))," ",VLOOKUP(I568,#REF!,2,FALSE))</f>
        <v xml:space="preserve"> </v>
      </c>
      <c r="K568" s="52" t="str">
        <f>IF(ISERROR(VLOOKUP(I568,#REF!,3,FALSE))," ",VLOOKUP(I568,#REF!,3,FALSE))</f>
        <v xml:space="preserve"> </v>
      </c>
      <c r="L568" s="116"/>
      <c r="M568" s="45"/>
      <c r="N568" s="49"/>
      <c r="O568" s="54"/>
      <c r="P568" s="55"/>
      <c r="Q568" s="56"/>
      <c r="R568" s="57"/>
      <c r="S568" s="54"/>
      <c r="T568" s="58">
        <f t="shared" si="49"/>
        <v>0</v>
      </c>
      <c r="U568" s="59"/>
      <c r="V568" s="60"/>
      <c r="W568" s="60"/>
      <c r="X568" s="60"/>
      <c r="Y568" s="46"/>
      <c r="Z568" s="46"/>
      <c r="AA568" s="61"/>
      <c r="AB568" s="45"/>
      <c r="AC568" s="45"/>
      <c r="AD568" s="45"/>
      <c r="AE568" s="45"/>
      <c r="AF568" s="62" t="str">
        <f t="shared" si="50"/>
        <v>-</v>
      </c>
      <c r="AG568" s="63"/>
      <c r="AH568" s="64">
        <f>IF(SUMPRODUCT((A$14:A568=A568)*(B$14:B568=B568)*(C$14:C568=C568))&gt;1,0,1)</f>
        <v>0</v>
      </c>
      <c r="AI568" s="65" t="str">
        <f t="shared" si="51"/>
        <v>NO</v>
      </c>
      <c r="AJ568" s="65" t="str">
        <f t="shared" si="52"/>
        <v>NO</v>
      </c>
      <c r="AK568" s="66" t="str">
        <f>IFERROR(VLOOKUP(F568,#REF!,1,FALSE),"NO")</f>
        <v>NO</v>
      </c>
      <c r="AL568" s="65" t="str">
        <f t="shared" si="53"/>
        <v>NO</v>
      </c>
      <c r="AM568" s="65" t="str">
        <f t="shared" si="54"/>
        <v>NO</v>
      </c>
    </row>
    <row r="569" spans="1:39" ht="27" customHeight="1" x14ac:dyDescent="0.25">
      <c r="A569" s="45"/>
      <c r="B569" s="46"/>
      <c r="C569" s="47"/>
      <c r="D569" s="77"/>
      <c r="E569" s="47"/>
      <c r="F569" s="48"/>
      <c r="G569" s="49"/>
      <c r="H569" s="50"/>
      <c r="I569" s="51"/>
      <c r="J569" s="52" t="str">
        <f>IF(ISERROR(VLOOKUP(I569,#REF!,2,FALSE))," ",VLOOKUP(I569,#REF!,2,FALSE))</f>
        <v xml:space="preserve"> </v>
      </c>
      <c r="K569" s="52" t="str">
        <f>IF(ISERROR(VLOOKUP(I569,#REF!,3,FALSE))," ",VLOOKUP(I569,#REF!,3,FALSE))</f>
        <v xml:space="preserve"> </v>
      </c>
      <c r="L569" s="116"/>
      <c r="M569" s="45"/>
      <c r="N569" s="49"/>
      <c r="O569" s="54"/>
      <c r="P569" s="55"/>
      <c r="Q569" s="56"/>
      <c r="R569" s="57"/>
      <c r="S569" s="54"/>
      <c r="T569" s="58">
        <f t="shared" si="49"/>
        <v>0</v>
      </c>
      <c r="U569" s="59"/>
      <c r="V569" s="60"/>
      <c r="W569" s="60"/>
      <c r="X569" s="60"/>
      <c r="Y569" s="46"/>
      <c r="Z569" s="46"/>
      <c r="AA569" s="61"/>
      <c r="AB569" s="45"/>
      <c r="AC569" s="45"/>
      <c r="AD569" s="45"/>
      <c r="AE569" s="45"/>
      <c r="AF569" s="62" t="str">
        <f t="shared" si="50"/>
        <v>-</v>
      </c>
      <c r="AG569" s="63"/>
      <c r="AH569" s="64">
        <f>IF(SUMPRODUCT((A$14:A569=A569)*(B$14:B569=B569)*(C$14:C569=C569))&gt;1,0,1)</f>
        <v>0</v>
      </c>
      <c r="AI569" s="65" t="str">
        <f t="shared" si="51"/>
        <v>NO</v>
      </c>
      <c r="AJ569" s="65" t="str">
        <f t="shared" si="52"/>
        <v>NO</v>
      </c>
      <c r="AK569" s="66" t="str">
        <f>IFERROR(VLOOKUP(F569,#REF!,1,FALSE),"NO")</f>
        <v>NO</v>
      </c>
      <c r="AL569" s="65" t="str">
        <f t="shared" si="53"/>
        <v>NO</v>
      </c>
      <c r="AM569" s="65" t="str">
        <f t="shared" si="54"/>
        <v>NO</v>
      </c>
    </row>
    <row r="570" spans="1:39" ht="27" customHeight="1" x14ac:dyDescent="0.25">
      <c r="A570" s="45"/>
      <c r="B570" s="46"/>
      <c r="C570" s="47"/>
      <c r="D570" s="77"/>
      <c r="E570" s="47"/>
      <c r="F570" s="48"/>
      <c r="G570" s="49"/>
      <c r="H570" s="50"/>
      <c r="I570" s="51"/>
      <c r="J570" s="52" t="str">
        <f>IF(ISERROR(VLOOKUP(I570,#REF!,2,FALSE))," ",VLOOKUP(I570,#REF!,2,FALSE))</f>
        <v xml:space="preserve"> </v>
      </c>
      <c r="K570" s="52" t="str">
        <f>IF(ISERROR(VLOOKUP(I570,#REF!,3,FALSE))," ",VLOOKUP(I570,#REF!,3,FALSE))</f>
        <v xml:space="preserve"> </v>
      </c>
      <c r="L570" s="116"/>
      <c r="M570" s="45"/>
      <c r="N570" s="49"/>
      <c r="O570" s="54"/>
      <c r="P570" s="55"/>
      <c r="Q570" s="56"/>
      <c r="R570" s="57"/>
      <c r="S570" s="54"/>
      <c r="T570" s="58">
        <f t="shared" si="49"/>
        <v>0</v>
      </c>
      <c r="U570" s="59"/>
      <c r="V570" s="60"/>
      <c r="W570" s="60"/>
      <c r="X570" s="60"/>
      <c r="Y570" s="46"/>
      <c r="Z570" s="46"/>
      <c r="AA570" s="61"/>
      <c r="AB570" s="45"/>
      <c r="AC570" s="45"/>
      <c r="AD570" s="45"/>
      <c r="AE570" s="45"/>
      <c r="AF570" s="62" t="str">
        <f t="shared" si="50"/>
        <v>-</v>
      </c>
      <c r="AG570" s="63"/>
      <c r="AH570" s="64">
        <f>IF(SUMPRODUCT((A$14:A570=A570)*(B$14:B570=B570)*(C$14:C570=C570))&gt;1,0,1)</f>
        <v>0</v>
      </c>
      <c r="AI570" s="65" t="str">
        <f t="shared" si="51"/>
        <v>NO</v>
      </c>
      <c r="AJ570" s="65" t="str">
        <f t="shared" si="52"/>
        <v>NO</v>
      </c>
      <c r="AK570" s="66" t="str">
        <f>IFERROR(VLOOKUP(F570,#REF!,1,FALSE),"NO")</f>
        <v>NO</v>
      </c>
      <c r="AL570" s="65" t="str">
        <f t="shared" si="53"/>
        <v>NO</v>
      </c>
      <c r="AM570" s="65" t="str">
        <f t="shared" si="54"/>
        <v>NO</v>
      </c>
    </row>
    <row r="571" spans="1:39" ht="27" customHeight="1" x14ac:dyDescent="0.25">
      <c r="A571" s="45"/>
      <c r="B571" s="46"/>
      <c r="C571" s="47"/>
      <c r="D571" s="77"/>
      <c r="E571" s="47"/>
      <c r="F571" s="48"/>
      <c r="G571" s="49"/>
      <c r="H571" s="50"/>
      <c r="I571" s="51"/>
      <c r="J571" s="52" t="str">
        <f>IF(ISERROR(VLOOKUP(I571,#REF!,2,FALSE))," ",VLOOKUP(I571,#REF!,2,FALSE))</f>
        <v xml:space="preserve"> </v>
      </c>
      <c r="K571" s="52" t="str">
        <f>IF(ISERROR(VLOOKUP(I571,#REF!,3,FALSE))," ",VLOOKUP(I571,#REF!,3,FALSE))</f>
        <v xml:space="preserve"> </v>
      </c>
      <c r="L571" s="116"/>
      <c r="M571" s="45"/>
      <c r="N571" s="49"/>
      <c r="O571" s="54"/>
      <c r="P571" s="55"/>
      <c r="Q571" s="56"/>
      <c r="R571" s="57"/>
      <c r="S571" s="54"/>
      <c r="T571" s="58">
        <f t="shared" si="49"/>
        <v>0</v>
      </c>
      <c r="U571" s="59"/>
      <c r="V571" s="60"/>
      <c r="W571" s="60"/>
      <c r="X571" s="60"/>
      <c r="Y571" s="46"/>
      <c r="Z571" s="46"/>
      <c r="AA571" s="61"/>
      <c r="AB571" s="45"/>
      <c r="AC571" s="45"/>
      <c r="AD571" s="45"/>
      <c r="AE571" s="45"/>
      <c r="AF571" s="62" t="str">
        <f t="shared" si="50"/>
        <v>-</v>
      </c>
      <c r="AG571" s="63"/>
      <c r="AH571" s="64">
        <f>IF(SUMPRODUCT((A$14:A571=A571)*(B$14:B571=B571)*(C$14:C571=C571))&gt;1,0,1)</f>
        <v>0</v>
      </c>
      <c r="AI571" s="65" t="str">
        <f t="shared" si="51"/>
        <v>NO</v>
      </c>
      <c r="AJ571" s="65" t="str">
        <f t="shared" si="52"/>
        <v>NO</v>
      </c>
      <c r="AK571" s="66" t="str">
        <f>IFERROR(VLOOKUP(F571,#REF!,1,FALSE),"NO")</f>
        <v>NO</v>
      </c>
      <c r="AL571" s="65" t="str">
        <f t="shared" si="53"/>
        <v>NO</v>
      </c>
      <c r="AM571" s="65" t="str">
        <f t="shared" si="54"/>
        <v>NO</v>
      </c>
    </row>
    <row r="572" spans="1:39" ht="27" customHeight="1" x14ac:dyDescent="0.25">
      <c r="A572" s="45"/>
      <c r="B572" s="46"/>
      <c r="C572" s="47"/>
      <c r="D572" s="77"/>
      <c r="E572" s="47"/>
      <c r="F572" s="48"/>
      <c r="G572" s="49"/>
      <c r="H572" s="50"/>
      <c r="I572" s="51"/>
      <c r="J572" s="52" t="str">
        <f>IF(ISERROR(VLOOKUP(I572,#REF!,2,FALSE))," ",VLOOKUP(I572,#REF!,2,FALSE))</f>
        <v xml:space="preserve"> </v>
      </c>
      <c r="K572" s="52" t="str">
        <f>IF(ISERROR(VLOOKUP(I572,#REF!,3,FALSE))," ",VLOOKUP(I572,#REF!,3,FALSE))</f>
        <v xml:space="preserve"> </v>
      </c>
      <c r="L572" s="116"/>
      <c r="M572" s="45"/>
      <c r="N572" s="49"/>
      <c r="O572" s="54"/>
      <c r="P572" s="55"/>
      <c r="Q572" s="56"/>
      <c r="R572" s="57"/>
      <c r="S572" s="54"/>
      <c r="T572" s="58">
        <f t="shared" si="49"/>
        <v>0</v>
      </c>
      <c r="U572" s="59"/>
      <c r="V572" s="60"/>
      <c r="W572" s="60"/>
      <c r="X572" s="60"/>
      <c r="Y572" s="46"/>
      <c r="Z572" s="46"/>
      <c r="AA572" s="61"/>
      <c r="AB572" s="45"/>
      <c r="AC572" s="45"/>
      <c r="AD572" s="45"/>
      <c r="AE572" s="45"/>
      <c r="AF572" s="62" t="str">
        <f t="shared" si="50"/>
        <v>-</v>
      </c>
      <c r="AG572" s="63"/>
      <c r="AH572" s="64">
        <f>IF(SUMPRODUCT((A$14:A572=A572)*(B$14:B572=B572)*(C$14:C572=C572))&gt;1,0,1)</f>
        <v>0</v>
      </c>
      <c r="AI572" s="65" t="str">
        <f t="shared" si="51"/>
        <v>NO</v>
      </c>
      <c r="AJ572" s="65" t="str">
        <f t="shared" si="52"/>
        <v>NO</v>
      </c>
      <c r="AK572" s="66" t="str">
        <f>IFERROR(VLOOKUP(F572,#REF!,1,FALSE),"NO")</f>
        <v>NO</v>
      </c>
      <c r="AL572" s="65" t="str">
        <f t="shared" si="53"/>
        <v>NO</v>
      </c>
      <c r="AM572" s="65" t="str">
        <f t="shared" si="54"/>
        <v>NO</v>
      </c>
    </row>
    <row r="573" spans="1:39" ht="27" customHeight="1" x14ac:dyDescent="0.25">
      <c r="A573" s="45"/>
      <c r="B573" s="46"/>
      <c r="C573" s="47"/>
      <c r="D573" s="77"/>
      <c r="E573" s="47"/>
      <c r="F573" s="48"/>
      <c r="G573" s="49"/>
      <c r="H573" s="50"/>
      <c r="I573" s="51"/>
      <c r="J573" s="52" t="str">
        <f>IF(ISERROR(VLOOKUP(I573,#REF!,2,FALSE))," ",VLOOKUP(I573,#REF!,2,FALSE))</f>
        <v xml:space="preserve"> </v>
      </c>
      <c r="K573" s="52" t="str">
        <f>IF(ISERROR(VLOOKUP(I573,#REF!,3,FALSE))," ",VLOOKUP(I573,#REF!,3,FALSE))</f>
        <v xml:space="preserve"> </v>
      </c>
      <c r="L573" s="116"/>
      <c r="M573" s="45"/>
      <c r="N573" s="49"/>
      <c r="O573" s="54"/>
      <c r="P573" s="55"/>
      <c r="Q573" s="56"/>
      <c r="R573" s="57"/>
      <c r="S573" s="54"/>
      <c r="T573" s="58">
        <f t="shared" si="49"/>
        <v>0</v>
      </c>
      <c r="U573" s="59"/>
      <c r="V573" s="60"/>
      <c r="W573" s="60"/>
      <c r="X573" s="60"/>
      <c r="Y573" s="46"/>
      <c r="Z573" s="46"/>
      <c r="AA573" s="61"/>
      <c r="AB573" s="45"/>
      <c r="AC573" s="45"/>
      <c r="AD573" s="45"/>
      <c r="AE573" s="45"/>
      <c r="AF573" s="62" t="str">
        <f t="shared" si="50"/>
        <v>-</v>
      </c>
      <c r="AG573" s="63"/>
      <c r="AH573" s="64">
        <f>IF(SUMPRODUCT((A$14:A573=A573)*(B$14:B573=B573)*(C$14:C573=C573))&gt;1,0,1)</f>
        <v>0</v>
      </c>
      <c r="AI573" s="65" t="str">
        <f t="shared" si="51"/>
        <v>NO</v>
      </c>
      <c r="AJ573" s="65" t="str">
        <f t="shared" si="52"/>
        <v>NO</v>
      </c>
      <c r="AK573" s="66" t="str">
        <f>IFERROR(VLOOKUP(F573,#REF!,1,FALSE),"NO")</f>
        <v>NO</v>
      </c>
      <c r="AL573" s="65" t="str">
        <f t="shared" si="53"/>
        <v>NO</v>
      </c>
      <c r="AM573" s="65" t="str">
        <f t="shared" si="54"/>
        <v>NO</v>
      </c>
    </row>
    <row r="574" spans="1:39" ht="27" customHeight="1" x14ac:dyDescent="0.25">
      <c r="A574" s="45"/>
      <c r="B574" s="46"/>
      <c r="C574" s="47"/>
      <c r="D574" s="77"/>
      <c r="E574" s="47"/>
      <c r="F574" s="48"/>
      <c r="G574" s="49"/>
      <c r="H574" s="50"/>
      <c r="I574" s="51"/>
      <c r="J574" s="52" t="str">
        <f>IF(ISERROR(VLOOKUP(I574,#REF!,2,FALSE))," ",VLOOKUP(I574,#REF!,2,FALSE))</f>
        <v xml:space="preserve"> </v>
      </c>
      <c r="K574" s="52" t="str">
        <f>IF(ISERROR(VLOOKUP(I574,#REF!,3,FALSE))," ",VLOOKUP(I574,#REF!,3,FALSE))</f>
        <v xml:space="preserve"> </v>
      </c>
      <c r="L574" s="116"/>
      <c r="M574" s="45"/>
      <c r="N574" s="49"/>
      <c r="O574" s="54"/>
      <c r="P574" s="55"/>
      <c r="Q574" s="56"/>
      <c r="R574" s="57"/>
      <c r="S574" s="54"/>
      <c r="T574" s="58">
        <f t="shared" si="49"/>
        <v>0</v>
      </c>
      <c r="U574" s="59"/>
      <c r="V574" s="60"/>
      <c r="W574" s="60"/>
      <c r="X574" s="60"/>
      <c r="Y574" s="46"/>
      <c r="Z574" s="46"/>
      <c r="AA574" s="61"/>
      <c r="AB574" s="45"/>
      <c r="AC574" s="45"/>
      <c r="AD574" s="45"/>
      <c r="AE574" s="45"/>
      <c r="AF574" s="62" t="str">
        <f t="shared" si="50"/>
        <v>-</v>
      </c>
      <c r="AG574" s="63"/>
      <c r="AH574" s="64">
        <f>IF(SUMPRODUCT((A$14:A574=A574)*(B$14:B574=B574)*(C$14:C574=C574))&gt;1,0,1)</f>
        <v>0</v>
      </c>
      <c r="AI574" s="65" t="str">
        <f t="shared" si="51"/>
        <v>NO</v>
      </c>
      <c r="AJ574" s="65" t="str">
        <f t="shared" si="52"/>
        <v>NO</v>
      </c>
      <c r="AK574" s="66" t="str">
        <f>IFERROR(VLOOKUP(F574,#REF!,1,FALSE),"NO")</f>
        <v>NO</v>
      </c>
      <c r="AL574" s="65" t="str">
        <f t="shared" si="53"/>
        <v>NO</v>
      </c>
      <c r="AM574" s="65" t="str">
        <f t="shared" si="54"/>
        <v>NO</v>
      </c>
    </row>
    <row r="575" spans="1:39" ht="27" customHeight="1" x14ac:dyDescent="0.25">
      <c r="A575" s="45"/>
      <c r="B575" s="46"/>
      <c r="C575" s="47"/>
      <c r="D575" s="77"/>
      <c r="E575" s="47"/>
      <c r="F575" s="48"/>
      <c r="G575" s="49"/>
      <c r="H575" s="50"/>
      <c r="I575" s="51"/>
      <c r="J575" s="52" t="str">
        <f>IF(ISERROR(VLOOKUP(I575,#REF!,2,FALSE))," ",VLOOKUP(I575,#REF!,2,FALSE))</f>
        <v xml:space="preserve"> </v>
      </c>
      <c r="K575" s="52" t="str">
        <f>IF(ISERROR(VLOOKUP(I575,#REF!,3,FALSE))," ",VLOOKUP(I575,#REF!,3,FALSE))</f>
        <v xml:space="preserve"> </v>
      </c>
      <c r="L575" s="116"/>
      <c r="M575" s="45"/>
      <c r="N575" s="49"/>
      <c r="O575" s="54"/>
      <c r="P575" s="55"/>
      <c r="Q575" s="56"/>
      <c r="R575" s="57"/>
      <c r="S575" s="54"/>
      <c r="T575" s="58">
        <f t="shared" si="49"/>
        <v>0</v>
      </c>
      <c r="U575" s="59"/>
      <c r="V575" s="60"/>
      <c r="W575" s="60"/>
      <c r="X575" s="60"/>
      <c r="Y575" s="46"/>
      <c r="Z575" s="46"/>
      <c r="AA575" s="61"/>
      <c r="AB575" s="45"/>
      <c r="AC575" s="45"/>
      <c r="AD575" s="45"/>
      <c r="AE575" s="45"/>
      <c r="AF575" s="62" t="str">
        <f t="shared" si="50"/>
        <v>-</v>
      </c>
      <c r="AG575" s="63"/>
      <c r="AH575" s="64">
        <f>IF(SUMPRODUCT((A$14:A575=A575)*(B$14:B575=B575)*(C$14:C575=C575))&gt;1,0,1)</f>
        <v>0</v>
      </c>
      <c r="AI575" s="65" t="str">
        <f t="shared" si="51"/>
        <v>NO</v>
      </c>
      <c r="AJ575" s="65" t="str">
        <f t="shared" si="52"/>
        <v>NO</v>
      </c>
      <c r="AK575" s="66" t="str">
        <f>IFERROR(VLOOKUP(F575,#REF!,1,FALSE),"NO")</f>
        <v>NO</v>
      </c>
      <c r="AL575" s="65" t="str">
        <f t="shared" si="53"/>
        <v>NO</v>
      </c>
      <c r="AM575" s="65" t="str">
        <f t="shared" si="54"/>
        <v>NO</v>
      </c>
    </row>
    <row r="576" spans="1:39" ht="27" customHeight="1" x14ac:dyDescent="0.25">
      <c r="A576" s="45"/>
      <c r="B576" s="46"/>
      <c r="C576" s="47"/>
      <c r="D576" s="77"/>
      <c r="E576" s="47"/>
      <c r="F576" s="48"/>
      <c r="G576" s="49"/>
      <c r="H576" s="50"/>
      <c r="I576" s="51"/>
      <c r="J576" s="52" t="str">
        <f>IF(ISERROR(VLOOKUP(I576,#REF!,2,FALSE))," ",VLOOKUP(I576,#REF!,2,FALSE))</f>
        <v xml:space="preserve"> </v>
      </c>
      <c r="K576" s="52" t="str">
        <f>IF(ISERROR(VLOOKUP(I576,#REF!,3,FALSE))," ",VLOOKUP(I576,#REF!,3,FALSE))</f>
        <v xml:space="preserve"> </v>
      </c>
      <c r="L576" s="116"/>
      <c r="M576" s="45"/>
      <c r="N576" s="49"/>
      <c r="O576" s="54"/>
      <c r="P576" s="55"/>
      <c r="Q576" s="56"/>
      <c r="R576" s="57"/>
      <c r="S576" s="54"/>
      <c r="T576" s="58">
        <f t="shared" si="49"/>
        <v>0</v>
      </c>
      <c r="U576" s="59"/>
      <c r="V576" s="60"/>
      <c r="W576" s="60"/>
      <c r="X576" s="60"/>
      <c r="Y576" s="46"/>
      <c r="Z576" s="46"/>
      <c r="AA576" s="61"/>
      <c r="AB576" s="45"/>
      <c r="AC576" s="45"/>
      <c r="AD576" s="45"/>
      <c r="AE576" s="45"/>
      <c r="AF576" s="62" t="str">
        <f t="shared" si="50"/>
        <v>-</v>
      </c>
      <c r="AG576" s="63"/>
      <c r="AH576" s="64">
        <f>IF(SUMPRODUCT((A$14:A576=A576)*(B$14:B576=B576)*(C$14:C576=C576))&gt;1,0,1)</f>
        <v>0</v>
      </c>
      <c r="AI576" s="65" t="str">
        <f t="shared" si="51"/>
        <v>NO</v>
      </c>
      <c r="AJ576" s="65" t="str">
        <f t="shared" si="52"/>
        <v>NO</v>
      </c>
      <c r="AK576" s="66" t="str">
        <f>IFERROR(VLOOKUP(F576,#REF!,1,FALSE),"NO")</f>
        <v>NO</v>
      </c>
      <c r="AL576" s="65" t="str">
        <f t="shared" si="53"/>
        <v>NO</v>
      </c>
      <c r="AM576" s="65" t="str">
        <f t="shared" si="54"/>
        <v>NO</v>
      </c>
    </row>
    <row r="577" spans="1:39" ht="27" customHeight="1" x14ac:dyDescent="0.25">
      <c r="A577" s="45"/>
      <c r="B577" s="46"/>
      <c r="C577" s="47"/>
      <c r="D577" s="77"/>
      <c r="E577" s="47"/>
      <c r="F577" s="48"/>
      <c r="G577" s="49"/>
      <c r="H577" s="50"/>
      <c r="I577" s="51"/>
      <c r="J577" s="52" t="str">
        <f>IF(ISERROR(VLOOKUP(I577,#REF!,2,FALSE))," ",VLOOKUP(I577,#REF!,2,FALSE))</f>
        <v xml:space="preserve"> </v>
      </c>
      <c r="K577" s="52" t="str">
        <f>IF(ISERROR(VLOOKUP(I577,#REF!,3,FALSE))," ",VLOOKUP(I577,#REF!,3,FALSE))</f>
        <v xml:space="preserve"> </v>
      </c>
      <c r="L577" s="116"/>
      <c r="M577" s="45"/>
      <c r="N577" s="49"/>
      <c r="O577" s="54"/>
      <c r="P577" s="55"/>
      <c r="Q577" s="56"/>
      <c r="R577" s="57"/>
      <c r="S577" s="54"/>
      <c r="T577" s="58">
        <f t="shared" si="49"/>
        <v>0</v>
      </c>
      <c r="U577" s="59"/>
      <c r="V577" s="60"/>
      <c r="W577" s="60"/>
      <c r="X577" s="60"/>
      <c r="Y577" s="46"/>
      <c r="Z577" s="46"/>
      <c r="AA577" s="61"/>
      <c r="AB577" s="45"/>
      <c r="AC577" s="45"/>
      <c r="AD577" s="45"/>
      <c r="AE577" s="45"/>
      <c r="AF577" s="62" t="str">
        <f t="shared" si="50"/>
        <v>-</v>
      </c>
      <c r="AG577" s="63"/>
      <c r="AH577" s="64">
        <f>IF(SUMPRODUCT((A$14:A577=A577)*(B$14:B577=B577)*(C$14:C577=C577))&gt;1,0,1)</f>
        <v>0</v>
      </c>
      <c r="AI577" s="65" t="str">
        <f t="shared" si="51"/>
        <v>NO</v>
      </c>
      <c r="AJ577" s="65" t="str">
        <f t="shared" si="52"/>
        <v>NO</v>
      </c>
      <c r="AK577" s="66" t="str">
        <f>IFERROR(VLOOKUP(F577,#REF!,1,FALSE),"NO")</f>
        <v>NO</v>
      </c>
      <c r="AL577" s="65" t="str">
        <f t="shared" si="53"/>
        <v>NO</v>
      </c>
      <c r="AM577" s="65" t="str">
        <f t="shared" si="54"/>
        <v>NO</v>
      </c>
    </row>
    <row r="578" spans="1:39" ht="27" customHeight="1" x14ac:dyDescent="0.25">
      <c r="A578" s="45"/>
      <c r="B578" s="46"/>
      <c r="C578" s="47"/>
      <c r="D578" s="77"/>
      <c r="E578" s="47"/>
      <c r="F578" s="48"/>
      <c r="G578" s="49"/>
      <c r="H578" s="50"/>
      <c r="I578" s="51"/>
      <c r="J578" s="52" t="str">
        <f>IF(ISERROR(VLOOKUP(I578,#REF!,2,FALSE))," ",VLOOKUP(I578,#REF!,2,FALSE))</f>
        <v xml:space="preserve"> </v>
      </c>
      <c r="K578" s="52" t="str">
        <f>IF(ISERROR(VLOOKUP(I578,#REF!,3,FALSE))," ",VLOOKUP(I578,#REF!,3,FALSE))</f>
        <v xml:space="preserve"> </v>
      </c>
      <c r="L578" s="116"/>
      <c r="M578" s="45"/>
      <c r="N578" s="49"/>
      <c r="O578" s="54"/>
      <c r="P578" s="55"/>
      <c r="Q578" s="56"/>
      <c r="R578" s="57"/>
      <c r="S578" s="54"/>
      <c r="T578" s="58">
        <f t="shared" si="49"/>
        <v>0</v>
      </c>
      <c r="U578" s="59"/>
      <c r="V578" s="60"/>
      <c r="W578" s="60"/>
      <c r="X578" s="60"/>
      <c r="Y578" s="46"/>
      <c r="Z578" s="46"/>
      <c r="AA578" s="61"/>
      <c r="AB578" s="45"/>
      <c r="AC578" s="45"/>
      <c r="AD578" s="45"/>
      <c r="AE578" s="45"/>
      <c r="AF578" s="62" t="str">
        <f t="shared" si="50"/>
        <v>-</v>
      </c>
      <c r="AG578" s="63"/>
      <c r="AH578" s="64">
        <f>IF(SUMPRODUCT((A$14:A578=A578)*(B$14:B578=B578)*(C$14:C578=C578))&gt;1,0,1)</f>
        <v>0</v>
      </c>
      <c r="AI578" s="65" t="str">
        <f t="shared" si="51"/>
        <v>NO</v>
      </c>
      <c r="AJ578" s="65" t="str">
        <f t="shared" si="52"/>
        <v>NO</v>
      </c>
      <c r="AK578" s="66" t="str">
        <f>IFERROR(VLOOKUP(F578,#REF!,1,FALSE),"NO")</f>
        <v>NO</v>
      </c>
      <c r="AL578" s="65" t="str">
        <f t="shared" si="53"/>
        <v>NO</v>
      </c>
      <c r="AM578" s="65" t="str">
        <f t="shared" si="54"/>
        <v>NO</v>
      </c>
    </row>
    <row r="579" spans="1:39" ht="27" customHeight="1" x14ac:dyDescent="0.25">
      <c r="A579" s="45"/>
      <c r="B579" s="46"/>
      <c r="C579" s="47"/>
      <c r="D579" s="77"/>
      <c r="E579" s="47"/>
      <c r="F579" s="48"/>
      <c r="G579" s="49"/>
      <c r="H579" s="50"/>
      <c r="I579" s="51"/>
      <c r="J579" s="52" t="str">
        <f>IF(ISERROR(VLOOKUP(I579,#REF!,2,FALSE))," ",VLOOKUP(I579,#REF!,2,FALSE))</f>
        <v xml:space="preserve"> </v>
      </c>
      <c r="K579" s="52" t="str">
        <f>IF(ISERROR(VLOOKUP(I579,#REF!,3,FALSE))," ",VLOOKUP(I579,#REF!,3,FALSE))</f>
        <v xml:space="preserve"> </v>
      </c>
      <c r="L579" s="116"/>
      <c r="M579" s="45"/>
      <c r="N579" s="49"/>
      <c r="O579" s="54"/>
      <c r="P579" s="55"/>
      <c r="Q579" s="56"/>
      <c r="R579" s="57"/>
      <c r="S579" s="54"/>
      <c r="T579" s="58">
        <f t="shared" si="49"/>
        <v>0</v>
      </c>
      <c r="U579" s="59"/>
      <c r="V579" s="60"/>
      <c r="W579" s="60"/>
      <c r="X579" s="60"/>
      <c r="Y579" s="46"/>
      <c r="Z579" s="46"/>
      <c r="AA579" s="61"/>
      <c r="AB579" s="45"/>
      <c r="AC579" s="45"/>
      <c r="AD579" s="45"/>
      <c r="AE579" s="45"/>
      <c r="AF579" s="62" t="str">
        <f t="shared" si="50"/>
        <v>-</v>
      </c>
      <c r="AG579" s="63"/>
      <c r="AH579" s="64">
        <f>IF(SUMPRODUCT((A$14:A579=A579)*(B$14:B579=B579)*(C$14:C579=C579))&gt;1,0,1)</f>
        <v>0</v>
      </c>
      <c r="AI579" s="65" t="str">
        <f t="shared" si="51"/>
        <v>NO</v>
      </c>
      <c r="AJ579" s="65" t="str">
        <f t="shared" si="52"/>
        <v>NO</v>
      </c>
      <c r="AK579" s="66" t="str">
        <f>IFERROR(VLOOKUP(F579,#REF!,1,FALSE),"NO")</f>
        <v>NO</v>
      </c>
      <c r="AL579" s="65" t="str">
        <f t="shared" si="53"/>
        <v>NO</v>
      </c>
      <c r="AM579" s="65" t="str">
        <f t="shared" si="54"/>
        <v>NO</v>
      </c>
    </row>
    <row r="580" spans="1:39" ht="27" customHeight="1" x14ac:dyDescent="0.25">
      <c r="A580" s="45"/>
      <c r="B580" s="46"/>
      <c r="C580" s="47"/>
      <c r="D580" s="77"/>
      <c r="E580" s="47"/>
      <c r="F580" s="48"/>
      <c r="G580" s="49"/>
      <c r="H580" s="50"/>
      <c r="I580" s="51"/>
      <c r="J580" s="52" t="str">
        <f>IF(ISERROR(VLOOKUP(I580,#REF!,2,FALSE))," ",VLOOKUP(I580,#REF!,2,FALSE))</f>
        <v xml:space="preserve"> </v>
      </c>
      <c r="K580" s="52" t="str">
        <f>IF(ISERROR(VLOOKUP(I580,#REF!,3,FALSE))," ",VLOOKUP(I580,#REF!,3,FALSE))</f>
        <v xml:space="preserve"> </v>
      </c>
      <c r="L580" s="116"/>
      <c r="M580" s="45"/>
      <c r="N580" s="49"/>
      <c r="O580" s="54"/>
      <c r="P580" s="55"/>
      <c r="Q580" s="56"/>
      <c r="R580" s="57"/>
      <c r="S580" s="54"/>
      <c r="T580" s="58">
        <f t="shared" si="49"/>
        <v>0</v>
      </c>
      <c r="U580" s="59"/>
      <c r="V580" s="60"/>
      <c r="W580" s="60"/>
      <c r="X580" s="60"/>
      <c r="Y580" s="46"/>
      <c r="Z580" s="46"/>
      <c r="AA580" s="61"/>
      <c r="AB580" s="45"/>
      <c r="AC580" s="45"/>
      <c r="AD580" s="45"/>
      <c r="AE580" s="45"/>
      <c r="AF580" s="62" t="str">
        <f t="shared" si="50"/>
        <v>-</v>
      </c>
      <c r="AG580" s="63"/>
      <c r="AH580" s="64">
        <f>IF(SUMPRODUCT((A$14:A580=A580)*(B$14:B580=B580)*(C$14:C580=C580))&gt;1,0,1)</f>
        <v>0</v>
      </c>
      <c r="AI580" s="65" t="str">
        <f t="shared" si="51"/>
        <v>NO</v>
      </c>
      <c r="AJ580" s="65" t="str">
        <f t="shared" si="52"/>
        <v>NO</v>
      </c>
      <c r="AK580" s="66" t="str">
        <f>IFERROR(VLOOKUP(F580,#REF!,1,FALSE),"NO")</f>
        <v>NO</v>
      </c>
      <c r="AL580" s="65" t="str">
        <f t="shared" si="53"/>
        <v>NO</v>
      </c>
      <c r="AM580" s="65" t="str">
        <f t="shared" si="54"/>
        <v>NO</v>
      </c>
    </row>
    <row r="581" spans="1:39" ht="27" customHeight="1" x14ac:dyDescent="0.25">
      <c r="A581" s="45"/>
      <c r="B581" s="46"/>
      <c r="C581" s="47"/>
      <c r="D581" s="77"/>
      <c r="E581" s="47"/>
      <c r="F581" s="48"/>
      <c r="G581" s="49"/>
      <c r="H581" s="50"/>
      <c r="I581" s="51"/>
      <c r="J581" s="52" t="str">
        <f>IF(ISERROR(VLOOKUP(I581,#REF!,2,FALSE))," ",VLOOKUP(I581,#REF!,2,FALSE))</f>
        <v xml:space="preserve"> </v>
      </c>
      <c r="K581" s="52" t="str">
        <f>IF(ISERROR(VLOOKUP(I581,#REF!,3,FALSE))," ",VLOOKUP(I581,#REF!,3,FALSE))</f>
        <v xml:space="preserve"> </v>
      </c>
      <c r="L581" s="116"/>
      <c r="M581" s="45"/>
      <c r="N581" s="49"/>
      <c r="O581" s="54"/>
      <c r="P581" s="55"/>
      <c r="Q581" s="56"/>
      <c r="R581" s="57"/>
      <c r="S581" s="54"/>
      <c r="T581" s="58">
        <f t="shared" si="49"/>
        <v>0</v>
      </c>
      <c r="U581" s="59"/>
      <c r="V581" s="60"/>
      <c r="W581" s="60"/>
      <c r="X581" s="60"/>
      <c r="Y581" s="46"/>
      <c r="Z581" s="46"/>
      <c r="AA581" s="61"/>
      <c r="AB581" s="45"/>
      <c r="AC581" s="45"/>
      <c r="AD581" s="45"/>
      <c r="AE581" s="45"/>
      <c r="AF581" s="62" t="str">
        <f t="shared" si="50"/>
        <v>-</v>
      </c>
      <c r="AG581" s="63"/>
      <c r="AH581" s="64">
        <f>IF(SUMPRODUCT((A$14:A581=A581)*(B$14:B581=B581)*(C$14:C581=C581))&gt;1,0,1)</f>
        <v>0</v>
      </c>
      <c r="AI581" s="65" t="str">
        <f t="shared" si="51"/>
        <v>NO</v>
      </c>
      <c r="AJ581" s="65" t="str">
        <f t="shared" si="52"/>
        <v>NO</v>
      </c>
      <c r="AK581" s="66" t="str">
        <f>IFERROR(VLOOKUP(F581,#REF!,1,FALSE),"NO")</f>
        <v>NO</v>
      </c>
      <c r="AL581" s="65" t="str">
        <f t="shared" si="53"/>
        <v>NO</v>
      </c>
      <c r="AM581" s="65" t="str">
        <f t="shared" si="54"/>
        <v>NO</v>
      </c>
    </row>
    <row r="582" spans="1:39" ht="27" customHeight="1" x14ac:dyDescent="0.25">
      <c r="A582" s="45"/>
      <c r="B582" s="46"/>
      <c r="C582" s="47"/>
      <c r="D582" s="77"/>
      <c r="E582" s="47"/>
      <c r="F582" s="48"/>
      <c r="G582" s="49"/>
      <c r="H582" s="50"/>
      <c r="I582" s="51"/>
      <c r="J582" s="52" t="str">
        <f>IF(ISERROR(VLOOKUP(I582,#REF!,2,FALSE))," ",VLOOKUP(I582,#REF!,2,FALSE))</f>
        <v xml:space="preserve"> </v>
      </c>
      <c r="K582" s="52" t="str">
        <f>IF(ISERROR(VLOOKUP(I582,#REF!,3,FALSE))," ",VLOOKUP(I582,#REF!,3,FALSE))</f>
        <v xml:space="preserve"> </v>
      </c>
      <c r="L582" s="116"/>
      <c r="M582" s="45"/>
      <c r="N582" s="49"/>
      <c r="O582" s="54"/>
      <c r="P582" s="55"/>
      <c r="Q582" s="56"/>
      <c r="R582" s="57"/>
      <c r="S582" s="54"/>
      <c r="T582" s="58">
        <f t="shared" si="49"/>
        <v>0</v>
      </c>
      <c r="U582" s="59"/>
      <c r="V582" s="60"/>
      <c r="W582" s="60"/>
      <c r="X582" s="60"/>
      <c r="Y582" s="46"/>
      <c r="Z582" s="46"/>
      <c r="AA582" s="61"/>
      <c r="AB582" s="45"/>
      <c r="AC582" s="45"/>
      <c r="AD582" s="45"/>
      <c r="AE582" s="45"/>
      <c r="AF582" s="62" t="str">
        <f t="shared" si="50"/>
        <v>-</v>
      </c>
      <c r="AG582" s="63"/>
      <c r="AH582" s="64">
        <f>IF(SUMPRODUCT((A$14:A582=A582)*(B$14:B582=B582)*(C$14:C582=C582))&gt;1,0,1)</f>
        <v>0</v>
      </c>
      <c r="AI582" s="65" t="str">
        <f t="shared" si="51"/>
        <v>NO</v>
      </c>
      <c r="AJ582" s="65" t="str">
        <f t="shared" si="52"/>
        <v>NO</v>
      </c>
      <c r="AK582" s="66" t="str">
        <f>IFERROR(VLOOKUP(F582,#REF!,1,FALSE),"NO")</f>
        <v>NO</v>
      </c>
      <c r="AL582" s="65" t="str">
        <f t="shared" si="53"/>
        <v>NO</v>
      </c>
      <c r="AM582" s="65" t="str">
        <f t="shared" si="54"/>
        <v>NO</v>
      </c>
    </row>
    <row r="583" spans="1:39" ht="27" customHeight="1" x14ac:dyDescent="0.25">
      <c r="A583" s="45"/>
      <c r="B583" s="46"/>
      <c r="C583" s="47"/>
      <c r="D583" s="77"/>
      <c r="E583" s="47"/>
      <c r="F583" s="48"/>
      <c r="G583" s="49"/>
      <c r="H583" s="50"/>
      <c r="I583" s="51"/>
      <c r="J583" s="52" t="str">
        <f>IF(ISERROR(VLOOKUP(I583,#REF!,2,FALSE))," ",VLOOKUP(I583,#REF!,2,FALSE))</f>
        <v xml:space="preserve"> </v>
      </c>
      <c r="K583" s="52" t="str">
        <f>IF(ISERROR(VLOOKUP(I583,#REF!,3,FALSE))," ",VLOOKUP(I583,#REF!,3,FALSE))</f>
        <v xml:space="preserve"> </v>
      </c>
      <c r="L583" s="116"/>
      <c r="M583" s="45"/>
      <c r="N583" s="49"/>
      <c r="O583" s="54"/>
      <c r="P583" s="55"/>
      <c r="Q583" s="56"/>
      <c r="R583" s="57"/>
      <c r="S583" s="54"/>
      <c r="T583" s="58">
        <f t="shared" si="49"/>
        <v>0</v>
      </c>
      <c r="U583" s="59"/>
      <c r="V583" s="60"/>
      <c r="W583" s="60"/>
      <c r="X583" s="60"/>
      <c r="Y583" s="46"/>
      <c r="Z583" s="46"/>
      <c r="AA583" s="61"/>
      <c r="AB583" s="45"/>
      <c r="AC583" s="45"/>
      <c r="AD583" s="45"/>
      <c r="AE583" s="45"/>
      <c r="AF583" s="62" t="str">
        <f t="shared" si="50"/>
        <v>-</v>
      </c>
      <c r="AG583" s="63"/>
      <c r="AH583" s="64">
        <f>IF(SUMPRODUCT((A$14:A583=A583)*(B$14:B583=B583)*(C$14:C583=C583))&gt;1,0,1)</f>
        <v>0</v>
      </c>
      <c r="AI583" s="65" t="str">
        <f t="shared" si="51"/>
        <v>NO</v>
      </c>
      <c r="AJ583" s="65" t="str">
        <f t="shared" si="52"/>
        <v>NO</v>
      </c>
      <c r="AK583" s="66" t="str">
        <f>IFERROR(VLOOKUP(F583,#REF!,1,FALSE),"NO")</f>
        <v>NO</v>
      </c>
      <c r="AL583" s="65" t="str">
        <f t="shared" si="53"/>
        <v>NO</v>
      </c>
      <c r="AM583" s="65" t="str">
        <f t="shared" si="54"/>
        <v>NO</v>
      </c>
    </row>
    <row r="584" spans="1:39" ht="27" customHeight="1" x14ac:dyDescent="0.25">
      <c r="A584" s="45"/>
      <c r="B584" s="46"/>
      <c r="C584" s="47"/>
      <c r="D584" s="77"/>
      <c r="E584" s="47"/>
      <c r="F584" s="48"/>
      <c r="G584" s="49"/>
      <c r="H584" s="50"/>
      <c r="I584" s="51"/>
      <c r="J584" s="52" t="str">
        <f>IF(ISERROR(VLOOKUP(I584,#REF!,2,FALSE))," ",VLOOKUP(I584,#REF!,2,FALSE))</f>
        <v xml:space="preserve"> </v>
      </c>
      <c r="K584" s="52" t="str">
        <f>IF(ISERROR(VLOOKUP(I584,#REF!,3,FALSE))," ",VLOOKUP(I584,#REF!,3,FALSE))</f>
        <v xml:space="preserve"> </v>
      </c>
      <c r="L584" s="116"/>
      <c r="M584" s="45"/>
      <c r="N584" s="49"/>
      <c r="O584" s="54"/>
      <c r="P584" s="55"/>
      <c r="Q584" s="56"/>
      <c r="R584" s="57"/>
      <c r="S584" s="54"/>
      <c r="T584" s="58">
        <f t="shared" si="49"/>
        <v>0</v>
      </c>
      <c r="U584" s="59"/>
      <c r="V584" s="60"/>
      <c r="W584" s="60"/>
      <c r="X584" s="60"/>
      <c r="Y584" s="46"/>
      <c r="Z584" s="46"/>
      <c r="AA584" s="61"/>
      <c r="AB584" s="45"/>
      <c r="AC584" s="45"/>
      <c r="AD584" s="45"/>
      <c r="AE584" s="45"/>
      <c r="AF584" s="62" t="str">
        <f t="shared" si="50"/>
        <v>-</v>
      </c>
      <c r="AG584" s="63"/>
      <c r="AH584" s="64">
        <f>IF(SUMPRODUCT((A$14:A584=A584)*(B$14:B584=B584)*(C$14:C584=C584))&gt;1,0,1)</f>
        <v>0</v>
      </c>
      <c r="AI584" s="65" t="str">
        <f t="shared" si="51"/>
        <v>NO</v>
      </c>
      <c r="AJ584" s="65" t="str">
        <f t="shared" si="52"/>
        <v>NO</v>
      </c>
      <c r="AK584" s="66" t="str">
        <f>IFERROR(VLOOKUP(F584,#REF!,1,FALSE),"NO")</f>
        <v>NO</v>
      </c>
      <c r="AL584" s="65" t="str">
        <f t="shared" si="53"/>
        <v>NO</v>
      </c>
      <c r="AM584" s="65" t="str">
        <f t="shared" si="54"/>
        <v>NO</v>
      </c>
    </row>
    <row r="585" spans="1:39" ht="27" customHeight="1" x14ac:dyDescent="0.25">
      <c r="A585" s="45"/>
      <c r="B585" s="46"/>
      <c r="C585" s="47"/>
      <c r="D585" s="77"/>
      <c r="E585" s="47"/>
      <c r="F585" s="48"/>
      <c r="G585" s="49"/>
      <c r="H585" s="50"/>
      <c r="I585" s="51"/>
      <c r="J585" s="52" t="str">
        <f>IF(ISERROR(VLOOKUP(I585,#REF!,2,FALSE))," ",VLOOKUP(I585,#REF!,2,FALSE))</f>
        <v xml:space="preserve"> </v>
      </c>
      <c r="K585" s="52" t="str">
        <f>IF(ISERROR(VLOOKUP(I585,#REF!,3,FALSE))," ",VLOOKUP(I585,#REF!,3,FALSE))</f>
        <v xml:space="preserve"> </v>
      </c>
      <c r="L585" s="116"/>
      <c r="M585" s="45"/>
      <c r="N585" s="49"/>
      <c r="O585" s="54"/>
      <c r="P585" s="55"/>
      <c r="Q585" s="56"/>
      <c r="R585" s="57"/>
      <c r="S585" s="54"/>
      <c r="T585" s="58">
        <f t="shared" si="49"/>
        <v>0</v>
      </c>
      <c r="U585" s="59"/>
      <c r="V585" s="60"/>
      <c r="W585" s="60"/>
      <c r="X585" s="60"/>
      <c r="Y585" s="46"/>
      <c r="Z585" s="46"/>
      <c r="AA585" s="61"/>
      <c r="AB585" s="45"/>
      <c r="AC585" s="45"/>
      <c r="AD585" s="45"/>
      <c r="AE585" s="45"/>
      <c r="AF585" s="62" t="str">
        <f t="shared" si="50"/>
        <v>-</v>
      </c>
      <c r="AG585" s="63"/>
      <c r="AH585" s="64">
        <f>IF(SUMPRODUCT((A$14:A585=A585)*(B$14:B585=B585)*(C$14:C585=C585))&gt;1,0,1)</f>
        <v>0</v>
      </c>
      <c r="AI585" s="65" t="str">
        <f t="shared" si="51"/>
        <v>NO</v>
      </c>
      <c r="AJ585" s="65" t="str">
        <f t="shared" si="52"/>
        <v>NO</v>
      </c>
      <c r="AK585" s="66" t="str">
        <f>IFERROR(VLOOKUP(F585,#REF!,1,FALSE),"NO")</f>
        <v>NO</v>
      </c>
      <c r="AL585" s="65" t="str">
        <f t="shared" si="53"/>
        <v>NO</v>
      </c>
      <c r="AM585" s="65" t="str">
        <f t="shared" si="54"/>
        <v>NO</v>
      </c>
    </row>
    <row r="586" spans="1:39" ht="27" customHeight="1" x14ac:dyDescent="0.25">
      <c r="A586" s="45"/>
      <c r="B586" s="46"/>
      <c r="C586" s="47"/>
      <c r="D586" s="77"/>
      <c r="E586" s="47"/>
      <c r="F586" s="48"/>
      <c r="G586" s="49"/>
      <c r="H586" s="50"/>
      <c r="I586" s="51"/>
      <c r="J586" s="52" t="str">
        <f>IF(ISERROR(VLOOKUP(I586,#REF!,2,FALSE))," ",VLOOKUP(I586,#REF!,2,FALSE))</f>
        <v xml:space="preserve"> </v>
      </c>
      <c r="K586" s="52" t="str">
        <f>IF(ISERROR(VLOOKUP(I586,#REF!,3,FALSE))," ",VLOOKUP(I586,#REF!,3,FALSE))</f>
        <v xml:space="preserve"> </v>
      </c>
      <c r="L586" s="116"/>
      <c r="M586" s="45"/>
      <c r="N586" s="49"/>
      <c r="O586" s="54"/>
      <c r="P586" s="55"/>
      <c r="Q586" s="56"/>
      <c r="R586" s="57"/>
      <c r="S586" s="54"/>
      <c r="T586" s="58">
        <f t="shared" si="49"/>
        <v>0</v>
      </c>
      <c r="U586" s="59"/>
      <c r="V586" s="60"/>
      <c r="W586" s="60"/>
      <c r="X586" s="60"/>
      <c r="Y586" s="46"/>
      <c r="Z586" s="46"/>
      <c r="AA586" s="61"/>
      <c r="AB586" s="45"/>
      <c r="AC586" s="45"/>
      <c r="AD586" s="45"/>
      <c r="AE586" s="45"/>
      <c r="AF586" s="62" t="str">
        <f t="shared" si="50"/>
        <v>-</v>
      </c>
      <c r="AG586" s="63"/>
      <c r="AH586" s="64">
        <f>IF(SUMPRODUCT((A$14:A586=A586)*(B$14:B586=B586)*(C$14:C586=C586))&gt;1,0,1)</f>
        <v>0</v>
      </c>
      <c r="AI586" s="65" t="str">
        <f t="shared" si="51"/>
        <v>NO</v>
      </c>
      <c r="AJ586" s="65" t="str">
        <f t="shared" si="52"/>
        <v>NO</v>
      </c>
      <c r="AK586" s="66" t="str">
        <f>IFERROR(VLOOKUP(F586,#REF!,1,FALSE),"NO")</f>
        <v>NO</v>
      </c>
      <c r="AL586" s="65" t="str">
        <f t="shared" si="53"/>
        <v>NO</v>
      </c>
      <c r="AM586" s="65" t="str">
        <f t="shared" si="54"/>
        <v>NO</v>
      </c>
    </row>
    <row r="587" spans="1:39" ht="27" customHeight="1" x14ac:dyDescent="0.25">
      <c r="A587" s="45"/>
      <c r="B587" s="46"/>
      <c r="C587" s="47"/>
      <c r="D587" s="77"/>
      <c r="E587" s="47"/>
      <c r="F587" s="48"/>
      <c r="G587" s="49"/>
      <c r="H587" s="50"/>
      <c r="I587" s="51"/>
      <c r="J587" s="52" t="str">
        <f>IF(ISERROR(VLOOKUP(I587,#REF!,2,FALSE))," ",VLOOKUP(I587,#REF!,2,FALSE))</f>
        <v xml:space="preserve"> </v>
      </c>
      <c r="K587" s="52" t="str">
        <f>IF(ISERROR(VLOOKUP(I587,#REF!,3,FALSE))," ",VLOOKUP(I587,#REF!,3,FALSE))</f>
        <v xml:space="preserve"> </v>
      </c>
      <c r="L587" s="116"/>
      <c r="M587" s="45"/>
      <c r="N587" s="49"/>
      <c r="O587" s="54"/>
      <c r="P587" s="55"/>
      <c r="Q587" s="56"/>
      <c r="R587" s="57"/>
      <c r="S587" s="54"/>
      <c r="T587" s="58">
        <f t="shared" si="49"/>
        <v>0</v>
      </c>
      <c r="U587" s="59"/>
      <c r="V587" s="60"/>
      <c r="W587" s="60"/>
      <c r="X587" s="60"/>
      <c r="Y587" s="46"/>
      <c r="Z587" s="46"/>
      <c r="AA587" s="61"/>
      <c r="AB587" s="45"/>
      <c r="AC587" s="45"/>
      <c r="AD587" s="45"/>
      <c r="AE587" s="45"/>
      <c r="AF587" s="62" t="str">
        <f t="shared" si="50"/>
        <v>-</v>
      </c>
      <c r="AG587" s="63"/>
      <c r="AH587" s="64">
        <f>IF(SUMPRODUCT((A$14:A587=A587)*(B$14:B587=B587)*(C$14:C587=C587))&gt;1,0,1)</f>
        <v>0</v>
      </c>
      <c r="AI587" s="65" t="str">
        <f t="shared" si="51"/>
        <v>NO</v>
      </c>
      <c r="AJ587" s="65" t="str">
        <f t="shared" si="52"/>
        <v>NO</v>
      </c>
      <c r="AK587" s="66" t="str">
        <f>IFERROR(VLOOKUP(F587,#REF!,1,FALSE),"NO")</f>
        <v>NO</v>
      </c>
      <c r="AL587" s="65" t="str">
        <f t="shared" si="53"/>
        <v>NO</v>
      </c>
      <c r="AM587" s="65" t="str">
        <f t="shared" si="54"/>
        <v>NO</v>
      </c>
    </row>
    <row r="588" spans="1:39" ht="27" customHeight="1" x14ac:dyDescent="0.25">
      <c r="A588" s="45"/>
      <c r="B588" s="46"/>
      <c r="C588" s="47"/>
      <c r="D588" s="77"/>
      <c r="E588" s="47"/>
      <c r="F588" s="48"/>
      <c r="G588" s="49"/>
      <c r="H588" s="50"/>
      <c r="I588" s="51"/>
      <c r="J588" s="52" t="str">
        <f>IF(ISERROR(VLOOKUP(I588,#REF!,2,FALSE))," ",VLOOKUP(I588,#REF!,2,FALSE))</f>
        <v xml:space="preserve"> </v>
      </c>
      <c r="K588" s="52" t="str">
        <f>IF(ISERROR(VLOOKUP(I588,#REF!,3,FALSE))," ",VLOOKUP(I588,#REF!,3,FALSE))</f>
        <v xml:space="preserve"> </v>
      </c>
      <c r="L588" s="116"/>
      <c r="M588" s="45"/>
      <c r="N588" s="49"/>
      <c r="O588" s="54"/>
      <c r="P588" s="55"/>
      <c r="Q588" s="56"/>
      <c r="R588" s="57"/>
      <c r="S588" s="54"/>
      <c r="T588" s="58">
        <f t="shared" si="49"/>
        <v>0</v>
      </c>
      <c r="U588" s="59"/>
      <c r="V588" s="60"/>
      <c r="W588" s="60"/>
      <c r="X588" s="60"/>
      <c r="Y588" s="46"/>
      <c r="Z588" s="46"/>
      <c r="AA588" s="61"/>
      <c r="AB588" s="45"/>
      <c r="AC588" s="45"/>
      <c r="AD588" s="45"/>
      <c r="AE588" s="45"/>
      <c r="AF588" s="62" t="str">
        <f t="shared" si="50"/>
        <v>-</v>
      </c>
      <c r="AG588" s="63"/>
      <c r="AH588" s="64">
        <f>IF(SUMPRODUCT((A$14:A588=A588)*(B$14:B588=B588)*(C$14:C588=C588))&gt;1,0,1)</f>
        <v>0</v>
      </c>
      <c r="AI588" s="65" t="str">
        <f t="shared" si="51"/>
        <v>NO</v>
      </c>
      <c r="AJ588" s="65" t="str">
        <f t="shared" si="52"/>
        <v>NO</v>
      </c>
      <c r="AK588" s="66" t="str">
        <f>IFERROR(VLOOKUP(F588,#REF!,1,FALSE),"NO")</f>
        <v>NO</v>
      </c>
      <c r="AL588" s="65" t="str">
        <f t="shared" si="53"/>
        <v>NO</v>
      </c>
      <c r="AM588" s="65" t="str">
        <f t="shared" si="54"/>
        <v>NO</v>
      </c>
    </row>
    <row r="589" spans="1:39" ht="27" customHeight="1" x14ac:dyDescent="0.25">
      <c r="A589" s="45"/>
      <c r="B589" s="46"/>
      <c r="C589" s="47"/>
      <c r="D589" s="77"/>
      <c r="E589" s="47"/>
      <c r="F589" s="48"/>
      <c r="G589" s="49"/>
      <c r="H589" s="50"/>
      <c r="I589" s="51"/>
      <c r="J589" s="52" t="str">
        <f>IF(ISERROR(VLOOKUP(I589,#REF!,2,FALSE))," ",VLOOKUP(I589,#REF!,2,FALSE))</f>
        <v xml:space="preserve"> </v>
      </c>
      <c r="K589" s="52" t="str">
        <f>IF(ISERROR(VLOOKUP(I589,#REF!,3,FALSE))," ",VLOOKUP(I589,#REF!,3,FALSE))</f>
        <v xml:space="preserve"> </v>
      </c>
      <c r="L589" s="116"/>
      <c r="M589" s="45"/>
      <c r="N589" s="49"/>
      <c r="O589" s="54"/>
      <c r="P589" s="55"/>
      <c r="Q589" s="56"/>
      <c r="R589" s="57"/>
      <c r="S589" s="54"/>
      <c r="T589" s="58">
        <f t="shared" si="49"/>
        <v>0</v>
      </c>
      <c r="U589" s="59"/>
      <c r="V589" s="60"/>
      <c r="W589" s="60"/>
      <c r="X589" s="60"/>
      <c r="Y589" s="46"/>
      <c r="Z589" s="46"/>
      <c r="AA589" s="61"/>
      <c r="AB589" s="45"/>
      <c r="AC589" s="45"/>
      <c r="AD589" s="45"/>
      <c r="AE589" s="45"/>
      <c r="AF589" s="62" t="str">
        <f t="shared" si="50"/>
        <v>-</v>
      </c>
      <c r="AG589" s="63"/>
      <c r="AH589" s="64">
        <f>IF(SUMPRODUCT((A$14:A589=A589)*(B$14:B589=B589)*(C$14:C589=C589))&gt;1,0,1)</f>
        <v>0</v>
      </c>
      <c r="AI589" s="65" t="str">
        <f t="shared" si="51"/>
        <v>NO</v>
      </c>
      <c r="AJ589" s="65" t="str">
        <f t="shared" si="52"/>
        <v>NO</v>
      </c>
      <c r="AK589" s="66" t="str">
        <f>IFERROR(VLOOKUP(F589,#REF!,1,FALSE),"NO")</f>
        <v>NO</v>
      </c>
      <c r="AL589" s="65" t="str">
        <f t="shared" si="53"/>
        <v>NO</v>
      </c>
      <c r="AM589" s="65" t="str">
        <f t="shared" si="54"/>
        <v>NO</v>
      </c>
    </row>
    <row r="590" spans="1:39" ht="27" customHeight="1" x14ac:dyDescent="0.25">
      <c r="A590" s="45"/>
      <c r="B590" s="46"/>
      <c r="C590" s="47"/>
      <c r="D590" s="77"/>
      <c r="E590" s="47"/>
      <c r="F590" s="48"/>
      <c r="G590" s="49"/>
      <c r="H590" s="50"/>
      <c r="I590" s="51"/>
      <c r="J590" s="52" t="str">
        <f>IF(ISERROR(VLOOKUP(I590,#REF!,2,FALSE))," ",VLOOKUP(I590,#REF!,2,FALSE))</f>
        <v xml:space="preserve"> </v>
      </c>
      <c r="K590" s="52" t="str">
        <f>IF(ISERROR(VLOOKUP(I590,#REF!,3,FALSE))," ",VLOOKUP(I590,#REF!,3,FALSE))</f>
        <v xml:space="preserve"> </v>
      </c>
      <c r="L590" s="116"/>
      <c r="M590" s="45"/>
      <c r="N590" s="49"/>
      <c r="O590" s="54"/>
      <c r="P590" s="55"/>
      <c r="Q590" s="56"/>
      <c r="R590" s="57"/>
      <c r="S590" s="54"/>
      <c r="T590" s="58">
        <f t="shared" si="49"/>
        <v>0</v>
      </c>
      <c r="U590" s="59"/>
      <c r="V590" s="60"/>
      <c r="W590" s="60"/>
      <c r="X590" s="60"/>
      <c r="Y590" s="46"/>
      <c r="Z590" s="46"/>
      <c r="AA590" s="61"/>
      <c r="AB590" s="45"/>
      <c r="AC590" s="45"/>
      <c r="AD590" s="45"/>
      <c r="AE590" s="45"/>
      <c r="AF590" s="62" t="str">
        <f t="shared" si="50"/>
        <v>-</v>
      </c>
      <c r="AG590" s="63"/>
      <c r="AH590" s="64">
        <f>IF(SUMPRODUCT((A$14:A590=A590)*(B$14:B590=B590)*(C$14:C590=C590))&gt;1,0,1)</f>
        <v>0</v>
      </c>
      <c r="AI590" s="65" t="str">
        <f t="shared" si="51"/>
        <v>NO</v>
      </c>
      <c r="AJ590" s="65" t="str">
        <f t="shared" si="52"/>
        <v>NO</v>
      </c>
      <c r="AK590" s="66" t="str">
        <f>IFERROR(VLOOKUP(F590,#REF!,1,FALSE),"NO")</f>
        <v>NO</v>
      </c>
      <c r="AL590" s="65" t="str">
        <f t="shared" si="53"/>
        <v>NO</v>
      </c>
      <c r="AM590" s="65" t="str">
        <f t="shared" si="54"/>
        <v>NO</v>
      </c>
    </row>
    <row r="591" spans="1:39" ht="27" customHeight="1" x14ac:dyDescent="0.25">
      <c r="A591" s="45"/>
      <c r="B591" s="46"/>
      <c r="C591" s="47"/>
      <c r="D591" s="77"/>
      <c r="E591" s="47"/>
      <c r="F591" s="48"/>
      <c r="G591" s="49"/>
      <c r="H591" s="50"/>
      <c r="I591" s="51"/>
      <c r="J591" s="52" t="str">
        <f>IF(ISERROR(VLOOKUP(I591,#REF!,2,FALSE))," ",VLOOKUP(I591,#REF!,2,FALSE))</f>
        <v xml:space="preserve"> </v>
      </c>
      <c r="K591" s="52" t="str">
        <f>IF(ISERROR(VLOOKUP(I591,#REF!,3,FALSE))," ",VLOOKUP(I591,#REF!,3,FALSE))</f>
        <v xml:space="preserve"> </v>
      </c>
      <c r="L591" s="116"/>
      <c r="M591" s="45"/>
      <c r="N591" s="49"/>
      <c r="O591" s="54"/>
      <c r="P591" s="55"/>
      <c r="Q591" s="56"/>
      <c r="R591" s="57"/>
      <c r="S591" s="54"/>
      <c r="T591" s="58">
        <f t="shared" si="49"/>
        <v>0</v>
      </c>
      <c r="U591" s="59"/>
      <c r="V591" s="60"/>
      <c r="W591" s="60"/>
      <c r="X591" s="60"/>
      <c r="Y591" s="46"/>
      <c r="Z591" s="46"/>
      <c r="AA591" s="61"/>
      <c r="AB591" s="45"/>
      <c r="AC591" s="45"/>
      <c r="AD591" s="45"/>
      <c r="AE591" s="45"/>
      <c r="AF591" s="62" t="str">
        <f t="shared" si="50"/>
        <v>-</v>
      </c>
      <c r="AG591" s="63"/>
      <c r="AH591" s="64">
        <f>IF(SUMPRODUCT((A$14:A591=A591)*(B$14:B591=B591)*(C$14:C591=C591))&gt;1,0,1)</f>
        <v>0</v>
      </c>
      <c r="AI591" s="65" t="str">
        <f t="shared" si="51"/>
        <v>NO</v>
      </c>
      <c r="AJ591" s="65" t="str">
        <f t="shared" si="52"/>
        <v>NO</v>
      </c>
      <c r="AK591" s="66" t="str">
        <f>IFERROR(VLOOKUP(F591,#REF!,1,FALSE),"NO")</f>
        <v>NO</v>
      </c>
      <c r="AL591" s="65" t="str">
        <f t="shared" si="53"/>
        <v>NO</v>
      </c>
      <c r="AM591" s="65" t="str">
        <f t="shared" si="54"/>
        <v>NO</v>
      </c>
    </row>
    <row r="592" spans="1:39" ht="27" customHeight="1" x14ac:dyDescent="0.25">
      <c r="A592" s="45"/>
      <c r="B592" s="46"/>
      <c r="C592" s="47"/>
      <c r="D592" s="77"/>
      <c r="E592" s="47"/>
      <c r="F592" s="48"/>
      <c r="G592" s="49"/>
      <c r="H592" s="50"/>
      <c r="I592" s="51"/>
      <c r="J592" s="52" t="str">
        <f>IF(ISERROR(VLOOKUP(I592,#REF!,2,FALSE))," ",VLOOKUP(I592,#REF!,2,FALSE))</f>
        <v xml:space="preserve"> </v>
      </c>
      <c r="K592" s="52" t="str">
        <f>IF(ISERROR(VLOOKUP(I592,#REF!,3,FALSE))," ",VLOOKUP(I592,#REF!,3,FALSE))</f>
        <v xml:space="preserve"> </v>
      </c>
      <c r="L592" s="116"/>
      <c r="M592" s="45"/>
      <c r="N592" s="49"/>
      <c r="O592" s="54"/>
      <c r="P592" s="55"/>
      <c r="Q592" s="56"/>
      <c r="R592" s="57"/>
      <c r="S592" s="54"/>
      <c r="T592" s="58">
        <f t="shared" si="49"/>
        <v>0</v>
      </c>
      <c r="U592" s="59"/>
      <c r="V592" s="60"/>
      <c r="W592" s="60"/>
      <c r="X592" s="60"/>
      <c r="Y592" s="46"/>
      <c r="Z592" s="46"/>
      <c r="AA592" s="61"/>
      <c r="AB592" s="45"/>
      <c r="AC592" s="45"/>
      <c r="AD592" s="45"/>
      <c r="AE592" s="45"/>
      <c r="AF592" s="62" t="str">
        <f t="shared" si="50"/>
        <v>-</v>
      </c>
      <c r="AG592" s="63"/>
      <c r="AH592" s="64">
        <f>IF(SUMPRODUCT((A$14:A592=A592)*(B$14:B592=B592)*(C$14:C592=C592))&gt;1,0,1)</f>
        <v>0</v>
      </c>
      <c r="AI592" s="65" t="str">
        <f t="shared" si="51"/>
        <v>NO</v>
      </c>
      <c r="AJ592" s="65" t="str">
        <f t="shared" si="52"/>
        <v>NO</v>
      </c>
      <c r="AK592" s="66" t="str">
        <f>IFERROR(VLOOKUP(F592,#REF!,1,FALSE),"NO")</f>
        <v>NO</v>
      </c>
      <c r="AL592" s="65" t="str">
        <f t="shared" si="53"/>
        <v>NO</v>
      </c>
      <c r="AM592" s="65" t="str">
        <f t="shared" si="54"/>
        <v>NO</v>
      </c>
    </row>
    <row r="593" spans="1:39" ht="27" customHeight="1" x14ac:dyDescent="0.25">
      <c r="A593" s="45"/>
      <c r="B593" s="46"/>
      <c r="C593" s="47"/>
      <c r="D593" s="77"/>
      <c r="E593" s="47"/>
      <c r="F593" s="48"/>
      <c r="G593" s="49"/>
      <c r="H593" s="50"/>
      <c r="I593" s="51"/>
      <c r="J593" s="52" t="str">
        <f>IF(ISERROR(VLOOKUP(I593,#REF!,2,FALSE))," ",VLOOKUP(I593,#REF!,2,FALSE))</f>
        <v xml:space="preserve"> </v>
      </c>
      <c r="K593" s="52" t="str">
        <f>IF(ISERROR(VLOOKUP(I593,#REF!,3,FALSE))," ",VLOOKUP(I593,#REF!,3,FALSE))</f>
        <v xml:space="preserve"> </v>
      </c>
      <c r="L593" s="116"/>
      <c r="M593" s="45"/>
      <c r="N593" s="49"/>
      <c r="O593" s="54"/>
      <c r="P593" s="55"/>
      <c r="Q593" s="56"/>
      <c r="R593" s="57"/>
      <c r="S593" s="54"/>
      <c r="T593" s="58">
        <f t="shared" si="49"/>
        <v>0</v>
      </c>
      <c r="U593" s="59"/>
      <c r="V593" s="60"/>
      <c r="W593" s="60"/>
      <c r="X593" s="60"/>
      <c r="Y593" s="46"/>
      <c r="Z593" s="46"/>
      <c r="AA593" s="61"/>
      <c r="AB593" s="45"/>
      <c r="AC593" s="45"/>
      <c r="AD593" s="45"/>
      <c r="AE593" s="45"/>
      <c r="AF593" s="62" t="str">
        <f t="shared" si="50"/>
        <v>-</v>
      </c>
      <c r="AG593" s="63"/>
      <c r="AH593" s="64">
        <f>IF(SUMPRODUCT((A$14:A593=A593)*(B$14:B593=B593)*(C$14:C593=C593))&gt;1,0,1)</f>
        <v>0</v>
      </c>
      <c r="AI593" s="65" t="str">
        <f t="shared" si="51"/>
        <v>NO</v>
      </c>
      <c r="AJ593" s="65" t="str">
        <f t="shared" si="52"/>
        <v>NO</v>
      </c>
      <c r="AK593" s="66" t="str">
        <f>IFERROR(VLOOKUP(F593,#REF!,1,FALSE),"NO")</f>
        <v>NO</v>
      </c>
      <c r="AL593" s="65" t="str">
        <f t="shared" si="53"/>
        <v>NO</v>
      </c>
      <c r="AM593" s="65" t="str">
        <f t="shared" si="54"/>
        <v>NO</v>
      </c>
    </row>
    <row r="594" spans="1:39" ht="27" customHeight="1" x14ac:dyDescent="0.25">
      <c r="A594" s="45"/>
      <c r="B594" s="46"/>
      <c r="C594" s="47"/>
      <c r="D594" s="77"/>
      <c r="E594" s="47"/>
      <c r="F594" s="48"/>
      <c r="G594" s="49"/>
      <c r="H594" s="50"/>
      <c r="I594" s="51"/>
      <c r="J594" s="52" t="str">
        <f>IF(ISERROR(VLOOKUP(I594,#REF!,2,FALSE))," ",VLOOKUP(I594,#REF!,2,FALSE))</f>
        <v xml:space="preserve"> </v>
      </c>
      <c r="K594" s="52" t="str">
        <f>IF(ISERROR(VLOOKUP(I594,#REF!,3,FALSE))," ",VLOOKUP(I594,#REF!,3,FALSE))</f>
        <v xml:space="preserve"> </v>
      </c>
      <c r="L594" s="116"/>
      <c r="M594" s="45"/>
      <c r="N594" s="49"/>
      <c r="O594" s="54"/>
      <c r="P594" s="55"/>
      <c r="Q594" s="56"/>
      <c r="R594" s="57"/>
      <c r="S594" s="54"/>
      <c r="T594" s="58">
        <f t="shared" si="49"/>
        <v>0</v>
      </c>
      <c r="U594" s="59"/>
      <c r="V594" s="60"/>
      <c r="W594" s="60"/>
      <c r="X594" s="60"/>
      <c r="Y594" s="46"/>
      <c r="Z594" s="46"/>
      <c r="AA594" s="61"/>
      <c r="AB594" s="45"/>
      <c r="AC594" s="45"/>
      <c r="AD594" s="45"/>
      <c r="AE594" s="45"/>
      <c r="AF594" s="62" t="str">
        <f t="shared" si="50"/>
        <v>-</v>
      </c>
      <c r="AG594" s="63"/>
      <c r="AH594" s="64">
        <f>IF(SUMPRODUCT((A$14:A594=A594)*(B$14:B594=B594)*(C$14:C594=C594))&gt;1,0,1)</f>
        <v>0</v>
      </c>
      <c r="AI594" s="65" t="str">
        <f t="shared" si="51"/>
        <v>NO</v>
      </c>
      <c r="AJ594" s="65" t="str">
        <f t="shared" si="52"/>
        <v>NO</v>
      </c>
      <c r="AK594" s="66" t="str">
        <f>IFERROR(VLOOKUP(F594,#REF!,1,FALSE),"NO")</f>
        <v>NO</v>
      </c>
      <c r="AL594" s="65" t="str">
        <f t="shared" si="53"/>
        <v>NO</v>
      </c>
      <c r="AM594" s="65" t="str">
        <f t="shared" si="54"/>
        <v>NO</v>
      </c>
    </row>
    <row r="595" spans="1:39" ht="27" customHeight="1" x14ac:dyDescent="0.25">
      <c r="A595" s="45"/>
      <c r="B595" s="46"/>
      <c r="C595" s="47"/>
      <c r="D595" s="77"/>
      <c r="E595" s="47"/>
      <c r="F595" s="48"/>
      <c r="G595" s="49"/>
      <c r="H595" s="50"/>
      <c r="I595" s="51"/>
      <c r="J595" s="52" t="str">
        <f>IF(ISERROR(VLOOKUP(I595,#REF!,2,FALSE))," ",VLOOKUP(I595,#REF!,2,FALSE))</f>
        <v xml:space="preserve"> </v>
      </c>
      <c r="K595" s="52" t="str">
        <f>IF(ISERROR(VLOOKUP(I595,#REF!,3,FALSE))," ",VLOOKUP(I595,#REF!,3,FALSE))</f>
        <v xml:space="preserve"> </v>
      </c>
      <c r="L595" s="116"/>
      <c r="M595" s="45"/>
      <c r="N595" s="49"/>
      <c r="O595" s="54"/>
      <c r="P595" s="55"/>
      <c r="Q595" s="56"/>
      <c r="R595" s="57"/>
      <c r="S595" s="54"/>
      <c r="T595" s="58">
        <f t="shared" si="49"/>
        <v>0</v>
      </c>
      <c r="U595" s="59"/>
      <c r="V595" s="60"/>
      <c r="W595" s="60"/>
      <c r="X595" s="60"/>
      <c r="Y595" s="46"/>
      <c r="Z595" s="46"/>
      <c r="AA595" s="61"/>
      <c r="AB595" s="45"/>
      <c r="AC595" s="45"/>
      <c r="AD595" s="45"/>
      <c r="AE595" s="45"/>
      <c r="AF595" s="62" t="str">
        <f t="shared" si="50"/>
        <v>-</v>
      </c>
      <c r="AG595" s="63"/>
      <c r="AH595" s="64">
        <f>IF(SUMPRODUCT((A$14:A595=A595)*(B$14:B595=B595)*(C$14:C595=C595))&gt;1,0,1)</f>
        <v>0</v>
      </c>
      <c r="AI595" s="65" t="str">
        <f t="shared" si="51"/>
        <v>NO</v>
      </c>
      <c r="AJ595" s="65" t="str">
        <f t="shared" si="52"/>
        <v>NO</v>
      </c>
      <c r="AK595" s="66" t="str">
        <f>IFERROR(VLOOKUP(F595,#REF!,1,FALSE),"NO")</f>
        <v>NO</v>
      </c>
      <c r="AL595" s="65" t="str">
        <f t="shared" si="53"/>
        <v>NO</v>
      </c>
      <c r="AM595" s="65" t="str">
        <f t="shared" si="54"/>
        <v>NO</v>
      </c>
    </row>
    <row r="596" spans="1:39" ht="27" customHeight="1" x14ac:dyDescent="0.25">
      <c r="A596" s="45"/>
      <c r="B596" s="46"/>
      <c r="C596" s="47"/>
      <c r="D596" s="77"/>
      <c r="E596" s="47"/>
      <c r="F596" s="48"/>
      <c r="G596" s="49"/>
      <c r="H596" s="50"/>
      <c r="I596" s="51"/>
      <c r="J596" s="52" t="str">
        <f>IF(ISERROR(VLOOKUP(I596,#REF!,2,FALSE))," ",VLOOKUP(I596,#REF!,2,FALSE))</f>
        <v xml:space="preserve"> </v>
      </c>
      <c r="K596" s="52" t="str">
        <f>IF(ISERROR(VLOOKUP(I596,#REF!,3,FALSE))," ",VLOOKUP(I596,#REF!,3,FALSE))</f>
        <v xml:space="preserve"> </v>
      </c>
      <c r="L596" s="116"/>
      <c r="M596" s="45"/>
      <c r="N596" s="49"/>
      <c r="O596" s="54"/>
      <c r="P596" s="55"/>
      <c r="Q596" s="56"/>
      <c r="R596" s="57"/>
      <c r="S596" s="54"/>
      <c r="T596" s="58">
        <f t="shared" si="49"/>
        <v>0</v>
      </c>
      <c r="U596" s="59"/>
      <c r="V596" s="60"/>
      <c r="W596" s="60"/>
      <c r="X596" s="60"/>
      <c r="Y596" s="46"/>
      <c r="Z596" s="46"/>
      <c r="AA596" s="61"/>
      <c r="AB596" s="45"/>
      <c r="AC596" s="45"/>
      <c r="AD596" s="45"/>
      <c r="AE596" s="45"/>
      <c r="AF596" s="62" t="str">
        <f t="shared" si="50"/>
        <v>-</v>
      </c>
      <c r="AG596" s="63"/>
      <c r="AH596" s="64">
        <f>IF(SUMPRODUCT((A$14:A596=A596)*(B$14:B596=B596)*(C$14:C596=C596))&gt;1,0,1)</f>
        <v>0</v>
      </c>
      <c r="AI596" s="65" t="str">
        <f t="shared" si="51"/>
        <v>NO</v>
      </c>
      <c r="AJ596" s="65" t="str">
        <f t="shared" si="52"/>
        <v>NO</v>
      </c>
      <c r="AK596" s="66" t="str">
        <f>IFERROR(VLOOKUP(F596,#REF!,1,FALSE),"NO")</f>
        <v>NO</v>
      </c>
      <c r="AL596" s="65" t="str">
        <f t="shared" si="53"/>
        <v>NO</v>
      </c>
      <c r="AM596" s="65" t="str">
        <f t="shared" si="54"/>
        <v>NO</v>
      </c>
    </row>
    <row r="597" spans="1:39" ht="27" customHeight="1" x14ac:dyDescent="0.25">
      <c r="A597" s="45"/>
      <c r="B597" s="46"/>
      <c r="C597" s="47"/>
      <c r="D597" s="77"/>
      <c r="E597" s="47"/>
      <c r="F597" s="48"/>
      <c r="G597" s="49"/>
      <c r="H597" s="50"/>
      <c r="I597" s="51"/>
      <c r="J597" s="52" t="str">
        <f>IF(ISERROR(VLOOKUP(I597,#REF!,2,FALSE))," ",VLOOKUP(I597,#REF!,2,FALSE))</f>
        <v xml:space="preserve"> </v>
      </c>
      <c r="K597" s="52" t="str">
        <f>IF(ISERROR(VLOOKUP(I597,#REF!,3,FALSE))," ",VLOOKUP(I597,#REF!,3,FALSE))</f>
        <v xml:space="preserve"> </v>
      </c>
      <c r="L597" s="116"/>
      <c r="M597" s="45"/>
      <c r="N597" s="49"/>
      <c r="O597" s="54"/>
      <c r="P597" s="55"/>
      <c r="Q597" s="56"/>
      <c r="R597" s="57"/>
      <c r="S597" s="54"/>
      <c r="T597" s="58">
        <f t="shared" si="49"/>
        <v>0</v>
      </c>
      <c r="U597" s="59"/>
      <c r="V597" s="60"/>
      <c r="W597" s="60"/>
      <c r="X597" s="60"/>
      <c r="Y597" s="46"/>
      <c r="Z597" s="46"/>
      <c r="AA597" s="61"/>
      <c r="AB597" s="45"/>
      <c r="AC597" s="45"/>
      <c r="AD597" s="45"/>
      <c r="AE597" s="45"/>
      <c r="AF597" s="62" t="str">
        <f t="shared" si="50"/>
        <v>-</v>
      </c>
      <c r="AG597" s="63"/>
      <c r="AH597" s="64">
        <f>IF(SUMPRODUCT((A$14:A597=A597)*(B$14:B597=B597)*(C$14:C597=C597))&gt;1,0,1)</f>
        <v>0</v>
      </c>
      <c r="AI597" s="65" t="str">
        <f t="shared" si="51"/>
        <v>NO</v>
      </c>
      <c r="AJ597" s="65" t="str">
        <f t="shared" si="52"/>
        <v>NO</v>
      </c>
      <c r="AK597" s="66" t="str">
        <f>IFERROR(VLOOKUP(F597,#REF!,1,FALSE),"NO")</f>
        <v>NO</v>
      </c>
      <c r="AL597" s="65" t="str">
        <f t="shared" si="53"/>
        <v>NO</v>
      </c>
      <c r="AM597" s="65" t="str">
        <f t="shared" si="54"/>
        <v>NO</v>
      </c>
    </row>
    <row r="598" spans="1:39" ht="27" customHeight="1" x14ac:dyDescent="0.25">
      <c r="A598" s="45"/>
      <c r="B598" s="46"/>
      <c r="C598" s="47"/>
      <c r="D598" s="77"/>
      <c r="E598" s="47"/>
      <c r="F598" s="48"/>
      <c r="G598" s="49"/>
      <c r="H598" s="50"/>
      <c r="I598" s="51"/>
      <c r="J598" s="52" t="str">
        <f>IF(ISERROR(VLOOKUP(I598,#REF!,2,FALSE))," ",VLOOKUP(I598,#REF!,2,FALSE))</f>
        <v xml:space="preserve"> </v>
      </c>
      <c r="K598" s="52" t="str">
        <f>IF(ISERROR(VLOOKUP(I598,#REF!,3,FALSE))," ",VLOOKUP(I598,#REF!,3,FALSE))</f>
        <v xml:space="preserve"> </v>
      </c>
      <c r="L598" s="116"/>
      <c r="M598" s="45"/>
      <c r="N598" s="49"/>
      <c r="O598" s="54"/>
      <c r="P598" s="55"/>
      <c r="Q598" s="56"/>
      <c r="R598" s="57"/>
      <c r="S598" s="54"/>
      <c r="T598" s="58">
        <f t="shared" si="49"/>
        <v>0</v>
      </c>
      <c r="U598" s="59"/>
      <c r="V598" s="60"/>
      <c r="W598" s="60"/>
      <c r="X598" s="60"/>
      <c r="Y598" s="46"/>
      <c r="Z598" s="46"/>
      <c r="AA598" s="61"/>
      <c r="AB598" s="45"/>
      <c r="AC598" s="45"/>
      <c r="AD598" s="45"/>
      <c r="AE598" s="45"/>
      <c r="AF598" s="62" t="str">
        <f t="shared" si="50"/>
        <v>-</v>
      </c>
      <c r="AG598" s="63"/>
      <c r="AH598" s="64">
        <f>IF(SUMPRODUCT((A$14:A598=A598)*(B$14:B598=B598)*(C$14:C598=C598))&gt;1,0,1)</f>
        <v>0</v>
      </c>
      <c r="AI598" s="65" t="str">
        <f t="shared" si="51"/>
        <v>NO</v>
      </c>
      <c r="AJ598" s="65" t="str">
        <f t="shared" si="52"/>
        <v>NO</v>
      </c>
      <c r="AK598" s="66" t="str">
        <f>IFERROR(VLOOKUP(F598,#REF!,1,FALSE),"NO")</f>
        <v>NO</v>
      </c>
      <c r="AL598" s="65" t="str">
        <f t="shared" si="53"/>
        <v>NO</v>
      </c>
      <c r="AM598" s="65" t="str">
        <f t="shared" si="54"/>
        <v>NO</v>
      </c>
    </row>
    <row r="599" spans="1:39" ht="27" customHeight="1" x14ac:dyDescent="0.25">
      <c r="A599" s="45"/>
      <c r="B599" s="46"/>
      <c r="C599" s="47"/>
      <c r="D599" s="77"/>
      <c r="E599" s="47"/>
      <c r="F599" s="48"/>
      <c r="G599" s="49"/>
      <c r="H599" s="50"/>
      <c r="I599" s="51"/>
      <c r="J599" s="52" t="str">
        <f>IF(ISERROR(VLOOKUP(I599,#REF!,2,FALSE))," ",VLOOKUP(I599,#REF!,2,FALSE))</f>
        <v xml:space="preserve"> </v>
      </c>
      <c r="K599" s="52" t="str">
        <f>IF(ISERROR(VLOOKUP(I599,#REF!,3,FALSE))," ",VLOOKUP(I599,#REF!,3,FALSE))</f>
        <v xml:space="preserve"> </v>
      </c>
      <c r="L599" s="116"/>
      <c r="M599" s="45"/>
      <c r="N599" s="49"/>
      <c r="O599" s="54"/>
      <c r="P599" s="55"/>
      <c r="Q599" s="56"/>
      <c r="R599" s="57"/>
      <c r="S599" s="54"/>
      <c r="T599" s="58">
        <f t="shared" si="49"/>
        <v>0</v>
      </c>
      <c r="U599" s="59"/>
      <c r="V599" s="60"/>
      <c r="W599" s="60"/>
      <c r="X599" s="60"/>
      <c r="Y599" s="46"/>
      <c r="Z599" s="46"/>
      <c r="AA599" s="61"/>
      <c r="AB599" s="45"/>
      <c r="AC599" s="45"/>
      <c r="AD599" s="45"/>
      <c r="AE599" s="45"/>
      <c r="AF599" s="62" t="str">
        <f t="shared" si="50"/>
        <v>-</v>
      </c>
      <c r="AG599" s="63"/>
      <c r="AH599" s="64">
        <f>IF(SUMPRODUCT((A$14:A599=A599)*(B$14:B599=B599)*(C$14:C599=C599))&gt;1,0,1)</f>
        <v>0</v>
      </c>
      <c r="AI599" s="65" t="str">
        <f t="shared" si="51"/>
        <v>NO</v>
      </c>
      <c r="AJ599" s="65" t="str">
        <f t="shared" si="52"/>
        <v>NO</v>
      </c>
      <c r="AK599" s="66" t="str">
        <f>IFERROR(VLOOKUP(F599,#REF!,1,FALSE),"NO")</f>
        <v>NO</v>
      </c>
      <c r="AL599" s="65" t="str">
        <f t="shared" si="53"/>
        <v>NO</v>
      </c>
      <c r="AM599" s="65" t="str">
        <f t="shared" si="54"/>
        <v>NO</v>
      </c>
    </row>
    <row r="600" spans="1:39" ht="27" customHeight="1" x14ac:dyDescent="0.25">
      <c r="A600" s="45"/>
      <c r="B600" s="46"/>
      <c r="C600" s="47"/>
      <c r="D600" s="77"/>
      <c r="E600" s="47"/>
      <c r="F600" s="48"/>
      <c r="G600" s="49"/>
      <c r="H600" s="50"/>
      <c r="I600" s="51"/>
      <c r="J600" s="52" t="str">
        <f>IF(ISERROR(VLOOKUP(I600,#REF!,2,FALSE))," ",VLOOKUP(I600,#REF!,2,FALSE))</f>
        <v xml:space="preserve"> </v>
      </c>
      <c r="K600" s="52" t="str">
        <f>IF(ISERROR(VLOOKUP(I600,#REF!,3,FALSE))," ",VLOOKUP(I600,#REF!,3,FALSE))</f>
        <v xml:space="preserve"> </v>
      </c>
      <c r="L600" s="116"/>
      <c r="M600" s="45"/>
      <c r="N600" s="49"/>
      <c r="O600" s="54"/>
      <c r="P600" s="55"/>
      <c r="Q600" s="56"/>
      <c r="R600" s="57"/>
      <c r="S600" s="54"/>
      <c r="T600" s="58">
        <f t="shared" si="49"/>
        <v>0</v>
      </c>
      <c r="U600" s="59"/>
      <c r="V600" s="60"/>
      <c r="W600" s="60"/>
      <c r="X600" s="60"/>
      <c r="Y600" s="46"/>
      <c r="Z600" s="46"/>
      <c r="AA600" s="61"/>
      <c r="AB600" s="45"/>
      <c r="AC600" s="45"/>
      <c r="AD600" s="45"/>
      <c r="AE600" s="45"/>
      <c r="AF600" s="62" t="str">
        <f t="shared" si="50"/>
        <v>-</v>
      </c>
      <c r="AG600" s="63"/>
      <c r="AH600" s="64">
        <f>IF(SUMPRODUCT((A$14:A600=A600)*(B$14:B600=B600)*(C$14:C600=C600))&gt;1,0,1)</f>
        <v>0</v>
      </c>
      <c r="AI600" s="65" t="str">
        <f t="shared" si="51"/>
        <v>NO</v>
      </c>
      <c r="AJ600" s="65" t="str">
        <f t="shared" si="52"/>
        <v>NO</v>
      </c>
      <c r="AK600" s="66" t="str">
        <f>IFERROR(VLOOKUP(F600,#REF!,1,FALSE),"NO")</f>
        <v>NO</v>
      </c>
      <c r="AL600" s="65" t="str">
        <f t="shared" si="53"/>
        <v>NO</v>
      </c>
      <c r="AM600" s="65" t="str">
        <f t="shared" si="54"/>
        <v>NO</v>
      </c>
    </row>
    <row r="601" spans="1:39" ht="27" customHeight="1" x14ac:dyDescent="0.25">
      <c r="A601" s="45"/>
      <c r="B601" s="46"/>
      <c r="C601" s="47"/>
      <c r="D601" s="77"/>
      <c r="E601" s="47"/>
      <c r="F601" s="48"/>
      <c r="G601" s="49"/>
      <c r="H601" s="50"/>
      <c r="I601" s="51"/>
      <c r="J601" s="52" t="str">
        <f>IF(ISERROR(VLOOKUP(I601,#REF!,2,FALSE))," ",VLOOKUP(I601,#REF!,2,FALSE))</f>
        <v xml:space="preserve"> </v>
      </c>
      <c r="K601" s="52" t="str">
        <f>IF(ISERROR(VLOOKUP(I601,#REF!,3,FALSE))," ",VLOOKUP(I601,#REF!,3,FALSE))</f>
        <v xml:space="preserve"> </v>
      </c>
      <c r="L601" s="116"/>
      <c r="M601" s="45"/>
      <c r="N601" s="49"/>
      <c r="O601" s="54"/>
      <c r="P601" s="55"/>
      <c r="Q601" s="56"/>
      <c r="R601" s="57"/>
      <c r="S601" s="54"/>
      <c r="T601" s="58">
        <f t="shared" si="49"/>
        <v>0</v>
      </c>
      <c r="U601" s="59"/>
      <c r="V601" s="60"/>
      <c r="W601" s="60"/>
      <c r="X601" s="60"/>
      <c r="Y601" s="46"/>
      <c r="Z601" s="46"/>
      <c r="AA601" s="61"/>
      <c r="AB601" s="45"/>
      <c r="AC601" s="45"/>
      <c r="AD601" s="45"/>
      <c r="AE601" s="45"/>
      <c r="AF601" s="62" t="str">
        <f t="shared" si="50"/>
        <v>-</v>
      </c>
      <c r="AG601" s="63"/>
      <c r="AH601" s="64">
        <f>IF(SUMPRODUCT((A$14:A601=A601)*(B$14:B601=B601)*(C$14:C601=C601))&gt;1,0,1)</f>
        <v>0</v>
      </c>
      <c r="AI601" s="65" t="str">
        <f t="shared" si="51"/>
        <v>NO</v>
      </c>
      <c r="AJ601" s="65" t="str">
        <f t="shared" si="52"/>
        <v>NO</v>
      </c>
      <c r="AK601" s="66" t="str">
        <f>IFERROR(VLOOKUP(F601,#REF!,1,FALSE),"NO")</f>
        <v>NO</v>
      </c>
      <c r="AL601" s="65" t="str">
        <f t="shared" si="53"/>
        <v>NO</v>
      </c>
      <c r="AM601" s="65" t="str">
        <f t="shared" si="54"/>
        <v>NO</v>
      </c>
    </row>
    <row r="602" spans="1:39" ht="27" customHeight="1" x14ac:dyDescent="0.25">
      <c r="A602" s="45"/>
      <c r="B602" s="46"/>
      <c r="C602" s="47"/>
      <c r="D602" s="77"/>
      <c r="E602" s="47"/>
      <c r="F602" s="48"/>
      <c r="G602" s="49"/>
      <c r="H602" s="50"/>
      <c r="I602" s="51"/>
      <c r="J602" s="52" t="str">
        <f>IF(ISERROR(VLOOKUP(I602,#REF!,2,FALSE))," ",VLOOKUP(I602,#REF!,2,FALSE))</f>
        <v xml:space="preserve"> </v>
      </c>
      <c r="K602" s="52" t="str">
        <f>IF(ISERROR(VLOOKUP(I602,#REF!,3,FALSE))," ",VLOOKUP(I602,#REF!,3,FALSE))</f>
        <v xml:space="preserve"> </v>
      </c>
      <c r="L602" s="116"/>
      <c r="M602" s="45"/>
      <c r="N602" s="49"/>
      <c r="O602" s="54"/>
      <c r="P602" s="55"/>
      <c r="Q602" s="56"/>
      <c r="R602" s="57"/>
      <c r="S602" s="54"/>
      <c r="T602" s="58">
        <f t="shared" si="49"/>
        <v>0</v>
      </c>
      <c r="U602" s="59"/>
      <c r="V602" s="60"/>
      <c r="W602" s="60"/>
      <c r="X602" s="60"/>
      <c r="Y602" s="46"/>
      <c r="Z602" s="46"/>
      <c r="AA602" s="61"/>
      <c r="AB602" s="45"/>
      <c r="AC602" s="45"/>
      <c r="AD602" s="45"/>
      <c r="AE602" s="45"/>
      <c r="AF602" s="62" t="str">
        <f t="shared" si="50"/>
        <v>-</v>
      </c>
      <c r="AG602" s="63"/>
      <c r="AH602" s="64">
        <f>IF(SUMPRODUCT((A$14:A602=A602)*(B$14:B602=B602)*(C$14:C602=C602))&gt;1,0,1)</f>
        <v>0</v>
      </c>
      <c r="AI602" s="65" t="str">
        <f t="shared" si="51"/>
        <v>NO</v>
      </c>
      <c r="AJ602" s="65" t="str">
        <f t="shared" si="52"/>
        <v>NO</v>
      </c>
      <c r="AK602" s="66" t="str">
        <f>IFERROR(VLOOKUP(F602,#REF!,1,FALSE),"NO")</f>
        <v>NO</v>
      </c>
      <c r="AL602" s="65" t="str">
        <f t="shared" si="53"/>
        <v>NO</v>
      </c>
      <c r="AM602" s="65" t="str">
        <f t="shared" si="54"/>
        <v>NO</v>
      </c>
    </row>
    <row r="603" spans="1:39" ht="27" customHeight="1" x14ac:dyDescent="0.25">
      <c r="A603" s="45"/>
      <c r="B603" s="46"/>
      <c r="C603" s="47"/>
      <c r="D603" s="77"/>
      <c r="E603" s="47"/>
      <c r="F603" s="48"/>
      <c r="G603" s="49"/>
      <c r="H603" s="50"/>
      <c r="I603" s="51"/>
      <c r="J603" s="52" t="str">
        <f>IF(ISERROR(VLOOKUP(I603,#REF!,2,FALSE))," ",VLOOKUP(I603,#REF!,2,FALSE))</f>
        <v xml:space="preserve"> </v>
      </c>
      <c r="K603" s="52" t="str">
        <f>IF(ISERROR(VLOOKUP(I603,#REF!,3,FALSE))," ",VLOOKUP(I603,#REF!,3,FALSE))</f>
        <v xml:space="preserve"> </v>
      </c>
      <c r="L603" s="116"/>
      <c r="M603" s="45"/>
      <c r="N603" s="49"/>
      <c r="O603" s="54"/>
      <c r="P603" s="55"/>
      <c r="Q603" s="56"/>
      <c r="R603" s="57"/>
      <c r="S603" s="54"/>
      <c r="T603" s="58">
        <f t="shared" si="49"/>
        <v>0</v>
      </c>
      <c r="U603" s="59"/>
      <c r="V603" s="60"/>
      <c r="W603" s="60"/>
      <c r="X603" s="60"/>
      <c r="Y603" s="46"/>
      <c r="Z603" s="46"/>
      <c r="AA603" s="61"/>
      <c r="AB603" s="45"/>
      <c r="AC603" s="45"/>
      <c r="AD603" s="45"/>
      <c r="AE603" s="45"/>
      <c r="AF603" s="62" t="str">
        <f t="shared" si="50"/>
        <v>-</v>
      </c>
      <c r="AG603" s="63"/>
      <c r="AH603" s="64">
        <f>IF(SUMPRODUCT((A$14:A603=A603)*(B$14:B603=B603)*(C$14:C603=C603))&gt;1,0,1)</f>
        <v>0</v>
      </c>
      <c r="AI603" s="65" t="str">
        <f t="shared" si="51"/>
        <v>NO</v>
      </c>
      <c r="AJ603" s="65" t="str">
        <f t="shared" si="52"/>
        <v>NO</v>
      </c>
      <c r="AK603" s="66" t="str">
        <f>IFERROR(VLOOKUP(F603,#REF!,1,FALSE),"NO")</f>
        <v>NO</v>
      </c>
      <c r="AL603" s="65" t="str">
        <f t="shared" si="53"/>
        <v>NO</v>
      </c>
      <c r="AM603" s="65" t="str">
        <f t="shared" si="54"/>
        <v>NO</v>
      </c>
    </row>
    <row r="604" spans="1:39" ht="27" customHeight="1" x14ac:dyDescent="0.25">
      <c r="A604" s="45"/>
      <c r="B604" s="46"/>
      <c r="C604" s="47"/>
      <c r="D604" s="77"/>
      <c r="E604" s="47"/>
      <c r="F604" s="48"/>
      <c r="G604" s="49"/>
      <c r="H604" s="50"/>
      <c r="I604" s="51"/>
      <c r="J604" s="52" t="str">
        <f>IF(ISERROR(VLOOKUP(I604,#REF!,2,FALSE))," ",VLOOKUP(I604,#REF!,2,FALSE))</f>
        <v xml:space="preserve"> </v>
      </c>
      <c r="K604" s="52" t="str">
        <f>IF(ISERROR(VLOOKUP(I604,#REF!,3,FALSE))," ",VLOOKUP(I604,#REF!,3,FALSE))</f>
        <v xml:space="preserve"> </v>
      </c>
      <c r="L604" s="116"/>
      <c r="M604" s="45"/>
      <c r="N604" s="49"/>
      <c r="O604" s="54"/>
      <c r="P604" s="55"/>
      <c r="Q604" s="56"/>
      <c r="R604" s="57"/>
      <c r="S604" s="54"/>
      <c r="T604" s="58">
        <f t="shared" si="49"/>
        <v>0</v>
      </c>
      <c r="U604" s="59"/>
      <c r="V604" s="60"/>
      <c r="W604" s="60"/>
      <c r="X604" s="60"/>
      <c r="Y604" s="46"/>
      <c r="Z604" s="46"/>
      <c r="AA604" s="61"/>
      <c r="AB604" s="45"/>
      <c r="AC604" s="45"/>
      <c r="AD604" s="45"/>
      <c r="AE604" s="45"/>
      <c r="AF604" s="62" t="str">
        <f t="shared" si="50"/>
        <v>-</v>
      </c>
      <c r="AG604" s="63"/>
      <c r="AH604" s="64">
        <f>IF(SUMPRODUCT((A$14:A604=A604)*(B$14:B604=B604)*(C$14:C604=C604))&gt;1,0,1)</f>
        <v>0</v>
      </c>
      <c r="AI604" s="65" t="str">
        <f t="shared" si="51"/>
        <v>NO</v>
      </c>
      <c r="AJ604" s="65" t="str">
        <f t="shared" si="52"/>
        <v>NO</v>
      </c>
      <c r="AK604" s="66" t="str">
        <f>IFERROR(VLOOKUP(F604,#REF!,1,FALSE),"NO")</f>
        <v>NO</v>
      </c>
      <c r="AL604" s="65" t="str">
        <f t="shared" si="53"/>
        <v>NO</v>
      </c>
      <c r="AM604" s="65" t="str">
        <f t="shared" si="54"/>
        <v>NO</v>
      </c>
    </row>
    <row r="605" spans="1:39" ht="27" customHeight="1" x14ac:dyDescent="0.25">
      <c r="A605" s="45"/>
      <c r="B605" s="46"/>
      <c r="C605" s="47"/>
      <c r="D605" s="77"/>
      <c r="E605" s="47"/>
      <c r="F605" s="48"/>
      <c r="G605" s="49"/>
      <c r="H605" s="50"/>
      <c r="I605" s="51"/>
      <c r="J605" s="52" t="str">
        <f>IF(ISERROR(VLOOKUP(I605,#REF!,2,FALSE))," ",VLOOKUP(I605,#REF!,2,FALSE))</f>
        <v xml:space="preserve"> </v>
      </c>
      <c r="K605" s="52" t="str">
        <f>IF(ISERROR(VLOOKUP(I605,#REF!,3,FALSE))," ",VLOOKUP(I605,#REF!,3,FALSE))</f>
        <v xml:space="preserve"> </v>
      </c>
      <c r="L605" s="116"/>
      <c r="M605" s="45"/>
      <c r="N605" s="49"/>
      <c r="O605" s="54"/>
      <c r="P605" s="55"/>
      <c r="Q605" s="56"/>
      <c r="R605" s="57"/>
      <c r="S605" s="54"/>
      <c r="T605" s="58">
        <f t="shared" si="49"/>
        <v>0</v>
      </c>
      <c r="U605" s="59"/>
      <c r="V605" s="60"/>
      <c r="W605" s="60"/>
      <c r="X605" s="60"/>
      <c r="Y605" s="46"/>
      <c r="Z605" s="46"/>
      <c r="AA605" s="61"/>
      <c r="AB605" s="45"/>
      <c r="AC605" s="45"/>
      <c r="AD605" s="45"/>
      <c r="AE605" s="45"/>
      <c r="AF605" s="62" t="str">
        <f t="shared" si="50"/>
        <v>-</v>
      </c>
      <c r="AG605" s="63"/>
      <c r="AH605" s="64">
        <f>IF(SUMPRODUCT((A$14:A605=A605)*(B$14:B605=B605)*(C$14:C605=C605))&gt;1,0,1)</f>
        <v>0</v>
      </c>
      <c r="AI605" s="65" t="str">
        <f t="shared" si="51"/>
        <v>NO</v>
      </c>
      <c r="AJ605" s="65" t="str">
        <f t="shared" si="52"/>
        <v>NO</v>
      </c>
      <c r="AK605" s="66" t="str">
        <f>IFERROR(VLOOKUP(F605,#REF!,1,FALSE),"NO")</f>
        <v>NO</v>
      </c>
      <c r="AL605" s="65" t="str">
        <f t="shared" si="53"/>
        <v>NO</v>
      </c>
      <c r="AM605" s="65" t="str">
        <f t="shared" si="54"/>
        <v>NO</v>
      </c>
    </row>
    <row r="606" spans="1:39" ht="27" customHeight="1" x14ac:dyDescent="0.25">
      <c r="A606" s="45"/>
      <c r="B606" s="46"/>
      <c r="C606" s="47"/>
      <c r="D606" s="77"/>
      <c r="E606" s="47"/>
      <c r="F606" s="48"/>
      <c r="G606" s="49"/>
      <c r="H606" s="50"/>
      <c r="I606" s="51"/>
      <c r="J606" s="52" t="str">
        <f>IF(ISERROR(VLOOKUP(I606,#REF!,2,FALSE))," ",VLOOKUP(I606,#REF!,2,FALSE))</f>
        <v xml:space="preserve"> </v>
      </c>
      <c r="K606" s="52" t="str">
        <f>IF(ISERROR(VLOOKUP(I606,#REF!,3,FALSE))," ",VLOOKUP(I606,#REF!,3,FALSE))</f>
        <v xml:space="preserve"> </v>
      </c>
      <c r="L606" s="116"/>
      <c r="M606" s="45"/>
      <c r="N606" s="49"/>
      <c r="O606" s="54"/>
      <c r="P606" s="55"/>
      <c r="Q606" s="56"/>
      <c r="R606" s="57"/>
      <c r="S606" s="54"/>
      <c r="T606" s="58">
        <f t="shared" si="49"/>
        <v>0</v>
      </c>
      <c r="U606" s="59"/>
      <c r="V606" s="60"/>
      <c r="W606" s="60"/>
      <c r="X606" s="60"/>
      <c r="Y606" s="46"/>
      <c r="Z606" s="46"/>
      <c r="AA606" s="61"/>
      <c r="AB606" s="45"/>
      <c r="AC606" s="45"/>
      <c r="AD606" s="45"/>
      <c r="AE606" s="45"/>
      <c r="AF606" s="62" t="str">
        <f t="shared" si="50"/>
        <v>-</v>
      </c>
      <c r="AG606" s="63"/>
      <c r="AH606" s="64">
        <f>IF(SUMPRODUCT((A$14:A606=A606)*(B$14:B606=B606)*(C$14:C606=C606))&gt;1,0,1)</f>
        <v>0</v>
      </c>
      <c r="AI606" s="65" t="str">
        <f t="shared" si="51"/>
        <v>NO</v>
      </c>
      <c r="AJ606" s="65" t="str">
        <f t="shared" si="52"/>
        <v>NO</v>
      </c>
      <c r="AK606" s="66" t="str">
        <f>IFERROR(VLOOKUP(F606,#REF!,1,FALSE),"NO")</f>
        <v>NO</v>
      </c>
      <c r="AL606" s="65" t="str">
        <f t="shared" si="53"/>
        <v>NO</v>
      </c>
      <c r="AM606" s="65" t="str">
        <f t="shared" si="54"/>
        <v>NO</v>
      </c>
    </row>
    <row r="607" spans="1:39" ht="27" customHeight="1" x14ac:dyDescent="0.25">
      <c r="A607" s="45"/>
      <c r="B607" s="46"/>
      <c r="C607" s="47"/>
      <c r="D607" s="77"/>
      <c r="E607" s="47"/>
      <c r="F607" s="48"/>
      <c r="G607" s="49"/>
      <c r="H607" s="50"/>
      <c r="I607" s="51"/>
      <c r="J607" s="52" t="str">
        <f>IF(ISERROR(VLOOKUP(I607,#REF!,2,FALSE))," ",VLOOKUP(I607,#REF!,2,FALSE))</f>
        <v xml:space="preserve"> </v>
      </c>
      <c r="K607" s="52" t="str">
        <f>IF(ISERROR(VLOOKUP(I607,#REF!,3,FALSE))," ",VLOOKUP(I607,#REF!,3,FALSE))</f>
        <v xml:space="preserve"> </v>
      </c>
      <c r="L607" s="116"/>
      <c r="M607" s="45"/>
      <c r="N607" s="49"/>
      <c r="O607" s="54"/>
      <c r="P607" s="55"/>
      <c r="Q607" s="56"/>
      <c r="R607" s="57"/>
      <c r="S607" s="54"/>
      <c r="T607" s="58">
        <f t="shared" ref="T607:T641" si="55">+O607+Q607+S607</f>
        <v>0</v>
      </c>
      <c r="U607" s="59"/>
      <c r="V607" s="60"/>
      <c r="W607" s="60"/>
      <c r="X607" s="60"/>
      <c r="Y607" s="46"/>
      <c r="Z607" s="46"/>
      <c r="AA607" s="61"/>
      <c r="AB607" s="45"/>
      <c r="AC607" s="45"/>
      <c r="AD607" s="45"/>
      <c r="AE607" s="45"/>
      <c r="AF607" s="62" t="str">
        <f t="shared" ref="AF607:AF641" si="56">IF(ISERROR(U607/T607),"-",(U607/T607))</f>
        <v>-</v>
      </c>
      <c r="AG607" s="63"/>
      <c r="AH607" s="64">
        <f>IF(SUMPRODUCT((A$14:A607=A607)*(B$14:B607=B607)*(C$14:C607=C607))&gt;1,0,1)</f>
        <v>0</v>
      </c>
      <c r="AI607" s="65" t="str">
        <f t="shared" ref="AI607:AI641" si="57">IFERROR(VLOOKUP(D607,tipo,1,FALSE),"NO")</f>
        <v>NO</v>
      </c>
      <c r="AJ607" s="65" t="str">
        <f t="shared" ref="AJ607:AJ641" si="58">IFERROR(VLOOKUP(E607,modal,1,FALSE),"NO")</f>
        <v>NO</v>
      </c>
      <c r="AK607" s="66" t="str">
        <f>IFERROR(VLOOKUP(F607,#REF!,1,FALSE),"NO")</f>
        <v>NO</v>
      </c>
      <c r="AL607" s="65" t="str">
        <f t="shared" ref="AL607:AL641" si="59">IFERROR(VLOOKUP(H607,afectacion,1,FALSE),"NO")</f>
        <v>NO</v>
      </c>
      <c r="AM607" s="65" t="str">
        <f t="shared" ref="AM607:AM641" si="60">IFERROR(VLOOKUP(I607,programa,1,FALSE),"NO")</f>
        <v>NO</v>
      </c>
    </row>
    <row r="608" spans="1:39" ht="27" customHeight="1" x14ac:dyDescent="0.25">
      <c r="A608" s="45"/>
      <c r="B608" s="46"/>
      <c r="C608" s="47"/>
      <c r="D608" s="77"/>
      <c r="E608" s="47"/>
      <c r="F608" s="48"/>
      <c r="G608" s="49"/>
      <c r="H608" s="50"/>
      <c r="I608" s="51"/>
      <c r="J608" s="52" t="str">
        <f>IF(ISERROR(VLOOKUP(I608,#REF!,2,FALSE))," ",VLOOKUP(I608,#REF!,2,FALSE))</f>
        <v xml:space="preserve"> </v>
      </c>
      <c r="K608" s="52" t="str">
        <f>IF(ISERROR(VLOOKUP(I608,#REF!,3,FALSE))," ",VLOOKUP(I608,#REF!,3,FALSE))</f>
        <v xml:space="preserve"> </v>
      </c>
      <c r="L608" s="116"/>
      <c r="M608" s="45"/>
      <c r="N608" s="49"/>
      <c r="O608" s="54"/>
      <c r="P608" s="55"/>
      <c r="Q608" s="56"/>
      <c r="R608" s="57"/>
      <c r="S608" s="54"/>
      <c r="T608" s="58">
        <f t="shared" si="55"/>
        <v>0</v>
      </c>
      <c r="U608" s="59"/>
      <c r="V608" s="60"/>
      <c r="W608" s="60"/>
      <c r="X608" s="60"/>
      <c r="Y608" s="46"/>
      <c r="Z608" s="46"/>
      <c r="AA608" s="61"/>
      <c r="AB608" s="45"/>
      <c r="AC608" s="45"/>
      <c r="AD608" s="45"/>
      <c r="AE608" s="45"/>
      <c r="AF608" s="62" t="str">
        <f t="shared" si="56"/>
        <v>-</v>
      </c>
      <c r="AG608" s="63"/>
      <c r="AH608" s="64">
        <f>IF(SUMPRODUCT((A$14:A608=A608)*(B$14:B608=B608)*(C$14:C608=C608))&gt;1,0,1)</f>
        <v>0</v>
      </c>
      <c r="AI608" s="65" t="str">
        <f t="shared" si="57"/>
        <v>NO</v>
      </c>
      <c r="AJ608" s="65" t="str">
        <f t="shared" si="58"/>
        <v>NO</v>
      </c>
      <c r="AK608" s="66" t="str">
        <f>IFERROR(VLOOKUP(F608,#REF!,1,FALSE),"NO")</f>
        <v>NO</v>
      </c>
      <c r="AL608" s="65" t="str">
        <f t="shared" si="59"/>
        <v>NO</v>
      </c>
      <c r="AM608" s="65" t="str">
        <f t="shared" si="60"/>
        <v>NO</v>
      </c>
    </row>
    <row r="609" spans="1:39" ht="27" customHeight="1" x14ac:dyDescent="0.25">
      <c r="A609" s="45"/>
      <c r="B609" s="46"/>
      <c r="C609" s="47"/>
      <c r="D609" s="77"/>
      <c r="E609" s="47"/>
      <c r="F609" s="48"/>
      <c r="G609" s="49"/>
      <c r="H609" s="50"/>
      <c r="I609" s="51"/>
      <c r="J609" s="52" t="str">
        <f>IF(ISERROR(VLOOKUP(I609,#REF!,2,FALSE))," ",VLOOKUP(I609,#REF!,2,FALSE))</f>
        <v xml:space="preserve"> </v>
      </c>
      <c r="K609" s="52" t="str">
        <f>IF(ISERROR(VLOOKUP(I609,#REF!,3,FALSE))," ",VLOOKUP(I609,#REF!,3,FALSE))</f>
        <v xml:space="preserve"> </v>
      </c>
      <c r="L609" s="116"/>
      <c r="M609" s="45"/>
      <c r="N609" s="49"/>
      <c r="O609" s="54"/>
      <c r="P609" s="55"/>
      <c r="Q609" s="56"/>
      <c r="R609" s="57"/>
      <c r="S609" s="54"/>
      <c r="T609" s="58">
        <f t="shared" si="55"/>
        <v>0</v>
      </c>
      <c r="U609" s="59"/>
      <c r="V609" s="60"/>
      <c r="W609" s="60"/>
      <c r="X609" s="60"/>
      <c r="Y609" s="46"/>
      <c r="Z609" s="46"/>
      <c r="AA609" s="61"/>
      <c r="AB609" s="45"/>
      <c r="AC609" s="45"/>
      <c r="AD609" s="45"/>
      <c r="AE609" s="45"/>
      <c r="AF609" s="62" t="str">
        <f t="shared" si="56"/>
        <v>-</v>
      </c>
      <c r="AG609" s="63"/>
      <c r="AH609" s="64">
        <f>IF(SUMPRODUCT((A$14:A609=A609)*(B$14:B609=B609)*(C$14:C609=C609))&gt;1,0,1)</f>
        <v>0</v>
      </c>
      <c r="AI609" s="65" t="str">
        <f t="shared" si="57"/>
        <v>NO</v>
      </c>
      <c r="AJ609" s="65" t="str">
        <f t="shared" si="58"/>
        <v>NO</v>
      </c>
      <c r="AK609" s="66" t="str">
        <f>IFERROR(VLOOKUP(F609,#REF!,1,FALSE),"NO")</f>
        <v>NO</v>
      </c>
      <c r="AL609" s="65" t="str">
        <f t="shared" si="59"/>
        <v>NO</v>
      </c>
      <c r="AM609" s="65" t="str">
        <f t="shared" si="60"/>
        <v>NO</v>
      </c>
    </row>
    <row r="610" spans="1:39" ht="27" customHeight="1" x14ac:dyDescent="0.25">
      <c r="A610" s="45"/>
      <c r="B610" s="46"/>
      <c r="C610" s="47"/>
      <c r="D610" s="77"/>
      <c r="E610" s="47"/>
      <c r="F610" s="48"/>
      <c r="G610" s="49"/>
      <c r="H610" s="50"/>
      <c r="I610" s="51"/>
      <c r="J610" s="52" t="str">
        <f>IF(ISERROR(VLOOKUP(I610,#REF!,2,FALSE))," ",VLOOKUP(I610,#REF!,2,FALSE))</f>
        <v xml:space="preserve"> </v>
      </c>
      <c r="K610" s="52" t="str">
        <f>IF(ISERROR(VLOOKUP(I610,#REF!,3,FALSE))," ",VLOOKUP(I610,#REF!,3,FALSE))</f>
        <v xml:space="preserve"> </v>
      </c>
      <c r="L610" s="116"/>
      <c r="M610" s="45"/>
      <c r="N610" s="49"/>
      <c r="O610" s="54"/>
      <c r="P610" s="55"/>
      <c r="Q610" s="56"/>
      <c r="R610" s="57"/>
      <c r="S610" s="54"/>
      <c r="T610" s="58">
        <f t="shared" si="55"/>
        <v>0</v>
      </c>
      <c r="U610" s="59"/>
      <c r="V610" s="60"/>
      <c r="W610" s="60"/>
      <c r="X610" s="60"/>
      <c r="Y610" s="46"/>
      <c r="Z610" s="46"/>
      <c r="AA610" s="61"/>
      <c r="AB610" s="45"/>
      <c r="AC610" s="45"/>
      <c r="AD610" s="45"/>
      <c r="AE610" s="45"/>
      <c r="AF610" s="62" t="str">
        <f t="shared" si="56"/>
        <v>-</v>
      </c>
      <c r="AG610" s="63"/>
      <c r="AH610" s="64">
        <f>IF(SUMPRODUCT((A$14:A610=A610)*(B$14:B610=B610)*(C$14:C610=C610))&gt;1,0,1)</f>
        <v>0</v>
      </c>
      <c r="AI610" s="65" t="str">
        <f t="shared" si="57"/>
        <v>NO</v>
      </c>
      <c r="AJ610" s="65" t="str">
        <f t="shared" si="58"/>
        <v>NO</v>
      </c>
      <c r="AK610" s="66" t="str">
        <f>IFERROR(VLOOKUP(F610,#REF!,1,FALSE),"NO")</f>
        <v>NO</v>
      </c>
      <c r="AL610" s="65" t="str">
        <f t="shared" si="59"/>
        <v>NO</v>
      </c>
      <c r="AM610" s="65" t="str">
        <f t="shared" si="60"/>
        <v>NO</v>
      </c>
    </row>
    <row r="611" spans="1:39" ht="27" customHeight="1" x14ac:dyDescent="0.25">
      <c r="A611" s="45"/>
      <c r="B611" s="46"/>
      <c r="C611" s="47"/>
      <c r="D611" s="77"/>
      <c r="E611" s="47"/>
      <c r="F611" s="48"/>
      <c r="G611" s="49"/>
      <c r="H611" s="50"/>
      <c r="I611" s="51"/>
      <c r="J611" s="52" t="str">
        <f>IF(ISERROR(VLOOKUP(I611,#REF!,2,FALSE))," ",VLOOKUP(I611,#REF!,2,FALSE))</f>
        <v xml:space="preserve"> </v>
      </c>
      <c r="K611" s="52" t="str">
        <f>IF(ISERROR(VLOOKUP(I611,#REF!,3,FALSE))," ",VLOOKUP(I611,#REF!,3,FALSE))</f>
        <v xml:space="preserve"> </v>
      </c>
      <c r="L611" s="116"/>
      <c r="M611" s="45"/>
      <c r="N611" s="49"/>
      <c r="O611" s="54"/>
      <c r="P611" s="55"/>
      <c r="Q611" s="56"/>
      <c r="R611" s="57"/>
      <c r="S611" s="54"/>
      <c r="T611" s="58">
        <f t="shared" si="55"/>
        <v>0</v>
      </c>
      <c r="U611" s="59"/>
      <c r="V611" s="60"/>
      <c r="W611" s="60"/>
      <c r="X611" s="60"/>
      <c r="Y611" s="46"/>
      <c r="Z611" s="46"/>
      <c r="AA611" s="61"/>
      <c r="AB611" s="45"/>
      <c r="AC611" s="45"/>
      <c r="AD611" s="45"/>
      <c r="AE611" s="45"/>
      <c r="AF611" s="62" t="str">
        <f t="shared" si="56"/>
        <v>-</v>
      </c>
      <c r="AG611" s="63"/>
      <c r="AH611" s="64">
        <f>IF(SUMPRODUCT((A$14:A611=A611)*(B$14:B611=B611)*(C$14:C611=C611))&gt;1,0,1)</f>
        <v>0</v>
      </c>
      <c r="AI611" s="65" t="str">
        <f t="shared" si="57"/>
        <v>NO</v>
      </c>
      <c r="AJ611" s="65" t="str">
        <f t="shared" si="58"/>
        <v>NO</v>
      </c>
      <c r="AK611" s="66" t="str">
        <f>IFERROR(VLOOKUP(F611,#REF!,1,FALSE),"NO")</f>
        <v>NO</v>
      </c>
      <c r="AL611" s="65" t="str">
        <f t="shared" si="59"/>
        <v>NO</v>
      </c>
      <c r="AM611" s="65" t="str">
        <f t="shared" si="60"/>
        <v>NO</v>
      </c>
    </row>
    <row r="612" spans="1:39" ht="27" customHeight="1" x14ac:dyDescent="0.25">
      <c r="A612" s="45"/>
      <c r="B612" s="46"/>
      <c r="C612" s="47"/>
      <c r="D612" s="77"/>
      <c r="E612" s="47"/>
      <c r="F612" s="48"/>
      <c r="G612" s="49"/>
      <c r="H612" s="50"/>
      <c r="I612" s="51"/>
      <c r="J612" s="52" t="str">
        <f>IF(ISERROR(VLOOKUP(I612,#REF!,2,FALSE))," ",VLOOKUP(I612,#REF!,2,FALSE))</f>
        <v xml:space="preserve"> </v>
      </c>
      <c r="K612" s="52" t="str">
        <f>IF(ISERROR(VLOOKUP(I612,#REF!,3,FALSE))," ",VLOOKUP(I612,#REF!,3,FALSE))</f>
        <v xml:space="preserve"> </v>
      </c>
      <c r="L612" s="116"/>
      <c r="M612" s="45"/>
      <c r="N612" s="49"/>
      <c r="O612" s="54"/>
      <c r="P612" s="55"/>
      <c r="Q612" s="56"/>
      <c r="R612" s="57"/>
      <c r="S612" s="54"/>
      <c r="T612" s="58">
        <f t="shared" si="55"/>
        <v>0</v>
      </c>
      <c r="U612" s="59"/>
      <c r="V612" s="60"/>
      <c r="W612" s="60"/>
      <c r="X612" s="60"/>
      <c r="Y612" s="46"/>
      <c r="Z612" s="46"/>
      <c r="AA612" s="61"/>
      <c r="AB612" s="45"/>
      <c r="AC612" s="45"/>
      <c r="AD612" s="45"/>
      <c r="AE612" s="45"/>
      <c r="AF612" s="62" t="str">
        <f t="shared" si="56"/>
        <v>-</v>
      </c>
      <c r="AG612" s="63"/>
      <c r="AH612" s="64">
        <f>IF(SUMPRODUCT((A$14:A612=A612)*(B$14:B612=B612)*(C$14:C612=C612))&gt;1,0,1)</f>
        <v>0</v>
      </c>
      <c r="AI612" s="65" t="str">
        <f t="shared" si="57"/>
        <v>NO</v>
      </c>
      <c r="AJ612" s="65" t="str">
        <f t="shared" si="58"/>
        <v>NO</v>
      </c>
      <c r="AK612" s="66" t="str">
        <f>IFERROR(VLOOKUP(F612,#REF!,1,FALSE),"NO")</f>
        <v>NO</v>
      </c>
      <c r="AL612" s="65" t="str">
        <f t="shared" si="59"/>
        <v>NO</v>
      </c>
      <c r="AM612" s="65" t="str">
        <f t="shared" si="60"/>
        <v>NO</v>
      </c>
    </row>
    <row r="613" spans="1:39" ht="27" customHeight="1" x14ac:dyDescent="0.25">
      <c r="A613" s="45"/>
      <c r="B613" s="46"/>
      <c r="C613" s="47"/>
      <c r="D613" s="77"/>
      <c r="E613" s="47"/>
      <c r="F613" s="48"/>
      <c r="G613" s="49"/>
      <c r="H613" s="50"/>
      <c r="I613" s="51"/>
      <c r="J613" s="52" t="str">
        <f>IF(ISERROR(VLOOKUP(I613,#REF!,2,FALSE))," ",VLOOKUP(I613,#REF!,2,FALSE))</f>
        <v xml:space="preserve"> </v>
      </c>
      <c r="K613" s="52" t="str">
        <f>IF(ISERROR(VLOOKUP(I613,#REF!,3,FALSE))," ",VLOOKUP(I613,#REF!,3,FALSE))</f>
        <v xml:space="preserve"> </v>
      </c>
      <c r="L613" s="116"/>
      <c r="M613" s="45"/>
      <c r="N613" s="49"/>
      <c r="O613" s="54"/>
      <c r="P613" s="55"/>
      <c r="Q613" s="56"/>
      <c r="R613" s="57"/>
      <c r="S613" s="54"/>
      <c r="T613" s="58">
        <f t="shared" si="55"/>
        <v>0</v>
      </c>
      <c r="U613" s="59"/>
      <c r="V613" s="60"/>
      <c r="W613" s="60"/>
      <c r="X613" s="60"/>
      <c r="Y613" s="46"/>
      <c r="Z613" s="46"/>
      <c r="AA613" s="61"/>
      <c r="AB613" s="45"/>
      <c r="AC613" s="45"/>
      <c r="AD613" s="45"/>
      <c r="AE613" s="45"/>
      <c r="AF613" s="62" t="str">
        <f t="shared" si="56"/>
        <v>-</v>
      </c>
      <c r="AG613" s="63"/>
      <c r="AH613" s="64">
        <f>IF(SUMPRODUCT((A$14:A613=A613)*(B$14:B613=B613)*(C$14:C613=C613))&gt;1,0,1)</f>
        <v>0</v>
      </c>
      <c r="AI613" s="65" t="str">
        <f t="shared" si="57"/>
        <v>NO</v>
      </c>
      <c r="AJ613" s="65" t="str">
        <f t="shared" si="58"/>
        <v>NO</v>
      </c>
      <c r="AK613" s="66" t="str">
        <f>IFERROR(VLOOKUP(F613,#REF!,1,FALSE),"NO")</f>
        <v>NO</v>
      </c>
      <c r="AL613" s="65" t="str">
        <f t="shared" si="59"/>
        <v>NO</v>
      </c>
      <c r="AM613" s="65" t="str">
        <f t="shared" si="60"/>
        <v>NO</v>
      </c>
    </row>
    <row r="614" spans="1:39" ht="27" customHeight="1" x14ac:dyDescent="0.25">
      <c r="A614" s="45"/>
      <c r="B614" s="46"/>
      <c r="C614" s="47"/>
      <c r="D614" s="77"/>
      <c r="E614" s="47"/>
      <c r="F614" s="48"/>
      <c r="G614" s="49"/>
      <c r="H614" s="50"/>
      <c r="I614" s="51"/>
      <c r="J614" s="52" t="str">
        <f>IF(ISERROR(VLOOKUP(I614,#REF!,2,FALSE))," ",VLOOKUP(I614,#REF!,2,FALSE))</f>
        <v xml:space="preserve"> </v>
      </c>
      <c r="K614" s="52" t="str">
        <f>IF(ISERROR(VLOOKUP(I614,#REF!,3,FALSE))," ",VLOOKUP(I614,#REF!,3,FALSE))</f>
        <v xml:space="preserve"> </v>
      </c>
      <c r="L614" s="116"/>
      <c r="M614" s="45"/>
      <c r="N614" s="49"/>
      <c r="O614" s="54"/>
      <c r="P614" s="55"/>
      <c r="Q614" s="56"/>
      <c r="R614" s="57"/>
      <c r="S614" s="54"/>
      <c r="T614" s="58">
        <f t="shared" si="55"/>
        <v>0</v>
      </c>
      <c r="U614" s="59"/>
      <c r="V614" s="60"/>
      <c r="W614" s="60"/>
      <c r="X614" s="60"/>
      <c r="Y614" s="46"/>
      <c r="Z614" s="46"/>
      <c r="AA614" s="61"/>
      <c r="AB614" s="45"/>
      <c r="AC614" s="45"/>
      <c r="AD614" s="45"/>
      <c r="AE614" s="45"/>
      <c r="AF614" s="62" t="str">
        <f t="shared" si="56"/>
        <v>-</v>
      </c>
      <c r="AG614" s="63"/>
      <c r="AH614" s="64">
        <f>IF(SUMPRODUCT((A$14:A614=A614)*(B$14:B614=B614)*(C$14:C614=C614))&gt;1,0,1)</f>
        <v>0</v>
      </c>
      <c r="AI614" s="65" t="str">
        <f t="shared" si="57"/>
        <v>NO</v>
      </c>
      <c r="AJ614" s="65" t="str">
        <f t="shared" si="58"/>
        <v>NO</v>
      </c>
      <c r="AK614" s="66" t="str">
        <f>IFERROR(VLOOKUP(F614,#REF!,1,FALSE),"NO")</f>
        <v>NO</v>
      </c>
      <c r="AL614" s="65" t="str">
        <f t="shared" si="59"/>
        <v>NO</v>
      </c>
      <c r="AM614" s="65" t="str">
        <f t="shared" si="60"/>
        <v>NO</v>
      </c>
    </row>
    <row r="615" spans="1:39" ht="27" customHeight="1" x14ac:dyDescent="0.25">
      <c r="A615" s="45"/>
      <c r="B615" s="46"/>
      <c r="C615" s="47"/>
      <c r="D615" s="77"/>
      <c r="E615" s="47"/>
      <c r="F615" s="48"/>
      <c r="G615" s="49"/>
      <c r="H615" s="50"/>
      <c r="I615" s="51"/>
      <c r="J615" s="52" t="str">
        <f>IF(ISERROR(VLOOKUP(I615,#REF!,2,FALSE))," ",VLOOKUP(I615,#REF!,2,FALSE))</f>
        <v xml:space="preserve"> </v>
      </c>
      <c r="K615" s="52" t="str">
        <f>IF(ISERROR(VLOOKUP(I615,#REF!,3,FALSE))," ",VLOOKUP(I615,#REF!,3,FALSE))</f>
        <v xml:space="preserve"> </v>
      </c>
      <c r="L615" s="116"/>
      <c r="M615" s="45"/>
      <c r="N615" s="49"/>
      <c r="O615" s="54"/>
      <c r="P615" s="55"/>
      <c r="Q615" s="56"/>
      <c r="R615" s="57"/>
      <c r="S615" s="54"/>
      <c r="T615" s="58">
        <f t="shared" si="55"/>
        <v>0</v>
      </c>
      <c r="U615" s="59"/>
      <c r="V615" s="60"/>
      <c r="W615" s="60"/>
      <c r="X615" s="60"/>
      <c r="Y615" s="46"/>
      <c r="Z615" s="46"/>
      <c r="AA615" s="61"/>
      <c r="AB615" s="45"/>
      <c r="AC615" s="45"/>
      <c r="AD615" s="45"/>
      <c r="AE615" s="45"/>
      <c r="AF615" s="62" t="str">
        <f t="shared" si="56"/>
        <v>-</v>
      </c>
      <c r="AG615" s="63"/>
      <c r="AH615" s="64">
        <f>IF(SUMPRODUCT((A$14:A615=A615)*(B$14:B615=B615)*(C$14:C615=C615))&gt;1,0,1)</f>
        <v>0</v>
      </c>
      <c r="AI615" s="65" t="str">
        <f t="shared" si="57"/>
        <v>NO</v>
      </c>
      <c r="AJ615" s="65" t="str">
        <f t="shared" si="58"/>
        <v>NO</v>
      </c>
      <c r="AK615" s="66" t="str">
        <f>IFERROR(VLOOKUP(F615,#REF!,1,FALSE),"NO")</f>
        <v>NO</v>
      </c>
      <c r="AL615" s="65" t="str">
        <f t="shared" si="59"/>
        <v>NO</v>
      </c>
      <c r="AM615" s="65" t="str">
        <f t="shared" si="60"/>
        <v>NO</v>
      </c>
    </row>
    <row r="616" spans="1:39" ht="27" customHeight="1" x14ac:dyDescent="0.25">
      <c r="A616" s="45"/>
      <c r="B616" s="46"/>
      <c r="C616" s="47"/>
      <c r="D616" s="77"/>
      <c r="E616" s="47"/>
      <c r="F616" s="48"/>
      <c r="G616" s="49"/>
      <c r="H616" s="50"/>
      <c r="I616" s="51"/>
      <c r="J616" s="52" t="str">
        <f>IF(ISERROR(VLOOKUP(I616,#REF!,2,FALSE))," ",VLOOKUP(I616,#REF!,2,FALSE))</f>
        <v xml:space="preserve"> </v>
      </c>
      <c r="K616" s="52" t="str">
        <f>IF(ISERROR(VLOOKUP(I616,#REF!,3,FALSE))," ",VLOOKUP(I616,#REF!,3,FALSE))</f>
        <v xml:space="preserve"> </v>
      </c>
      <c r="L616" s="116"/>
      <c r="M616" s="45"/>
      <c r="N616" s="49"/>
      <c r="O616" s="54"/>
      <c r="P616" s="55"/>
      <c r="Q616" s="56"/>
      <c r="R616" s="57"/>
      <c r="S616" s="54"/>
      <c r="T616" s="58">
        <f t="shared" si="55"/>
        <v>0</v>
      </c>
      <c r="U616" s="59"/>
      <c r="V616" s="60"/>
      <c r="W616" s="60"/>
      <c r="X616" s="60"/>
      <c r="Y616" s="46"/>
      <c r="Z616" s="46"/>
      <c r="AA616" s="61"/>
      <c r="AB616" s="45"/>
      <c r="AC616" s="45"/>
      <c r="AD616" s="45"/>
      <c r="AE616" s="45"/>
      <c r="AF616" s="62" t="str">
        <f t="shared" si="56"/>
        <v>-</v>
      </c>
      <c r="AG616" s="63"/>
      <c r="AH616" s="64">
        <f>IF(SUMPRODUCT((A$14:A616=A616)*(B$14:B616=B616)*(C$14:C616=C616))&gt;1,0,1)</f>
        <v>0</v>
      </c>
      <c r="AI616" s="65" t="str">
        <f t="shared" si="57"/>
        <v>NO</v>
      </c>
      <c r="AJ616" s="65" t="str">
        <f t="shared" si="58"/>
        <v>NO</v>
      </c>
      <c r="AK616" s="66" t="str">
        <f>IFERROR(VLOOKUP(F616,#REF!,1,FALSE),"NO")</f>
        <v>NO</v>
      </c>
      <c r="AL616" s="65" t="str">
        <f t="shared" si="59"/>
        <v>NO</v>
      </c>
      <c r="AM616" s="65" t="str">
        <f t="shared" si="60"/>
        <v>NO</v>
      </c>
    </row>
    <row r="617" spans="1:39" ht="27" customHeight="1" x14ac:dyDescent="0.25">
      <c r="A617" s="45"/>
      <c r="B617" s="46"/>
      <c r="C617" s="47"/>
      <c r="D617" s="77"/>
      <c r="E617" s="47"/>
      <c r="F617" s="48"/>
      <c r="G617" s="49"/>
      <c r="H617" s="50"/>
      <c r="I617" s="51"/>
      <c r="J617" s="52" t="str">
        <f>IF(ISERROR(VLOOKUP(I617,#REF!,2,FALSE))," ",VLOOKUP(I617,#REF!,2,FALSE))</f>
        <v xml:space="preserve"> </v>
      </c>
      <c r="K617" s="52" t="str">
        <f>IF(ISERROR(VLOOKUP(I617,#REF!,3,FALSE))," ",VLOOKUP(I617,#REF!,3,FALSE))</f>
        <v xml:space="preserve"> </v>
      </c>
      <c r="L617" s="116"/>
      <c r="M617" s="45"/>
      <c r="N617" s="49"/>
      <c r="O617" s="54"/>
      <c r="P617" s="55"/>
      <c r="Q617" s="56"/>
      <c r="R617" s="57"/>
      <c r="S617" s="54"/>
      <c r="T617" s="58">
        <f t="shared" si="55"/>
        <v>0</v>
      </c>
      <c r="U617" s="59"/>
      <c r="V617" s="60"/>
      <c r="W617" s="60"/>
      <c r="X617" s="60"/>
      <c r="Y617" s="46"/>
      <c r="Z617" s="46"/>
      <c r="AA617" s="61"/>
      <c r="AB617" s="45"/>
      <c r="AC617" s="45"/>
      <c r="AD617" s="45"/>
      <c r="AE617" s="45"/>
      <c r="AF617" s="62" t="str">
        <f t="shared" si="56"/>
        <v>-</v>
      </c>
      <c r="AG617" s="63"/>
      <c r="AH617" s="64">
        <f>IF(SUMPRODUCT((A$14:A617=A617)*(B$14:B617=B617)*(C$14:C617=C617))&gt;1,0,1)</f>
        <v>0</v>
      </c>
      <c r="AI617" s="65" t="str">
        <f t="shared" si="57"/>
        <v>NO</v>
      </c>
      <c r="AJ617" s="65" t="str">
        <f t="shared" si="58"/>
        <v>NO</v>
      </c>
      <c r="AK617" s="66" t="str">
        <f>IFERROR(VLOOKUP(F617,#REF!,1,FALSE),"NO")</f>
        <v>NO</v>
      </c>
      <c r="AL617" s="65" t="str">
        <f t="shared" si="59"/>
        <v>NO</v>
      </c>
      <c r="AM617" s="65" t="str">
        <f t="shared" si="60"/>
        <v>NO</v>
      </c>
    </row>
    <row r="618" spans="1:39" ht="27" customHeight="1" x14ac:dyDescent="0.25">
      <c r="A618" s="45"/>
      <c r="B618" s="46"/>
      <c r="C618" s="47"/>
      <c r="D618" s="77"/>
      <c r="E618" s="47"/>
      <c r="F618" s="48"/>
      <c r="G618" s="49"/>
      <c r="H618" s="50"/>
      <c r="I618" s="51"/>
      <c r="J618" s="52" t="str">
        <f>IF(ISERROR(VLOOKUP(I618,#REF!,2,FALSE))," ",VLOOKUP(I618,#REF!,2,FALSE))</f>
        <v xml:space="preserve"> </v>
      </c>
      <c r="K618" s="52" t="str">
        <f>IF(ISERROR(VLOOKUP(I618,#REF!,3,FALSE))," ",VLOOKUP(I618,#REF!,3,FALSE))</f>
        <v xml:space="preserve"> </v>
      </c>
      <c r="L618" s="116"/>
      <c r="M618" s="45"/>
      <c r="N618" s="49"/>
      <c r="O618" s="54"/>
      <c r="P618" s="55"/>
      <c r="Q618" s="56"/>
      <c r="R618" s="57"/>
      <c r="S618" s="54"/>
      <c r="T618" s="58">
        <f t="shared" si="55"/>
        <v>0</v>
      </c>
      <c r="U618" s="59"/>
      <c r="V618" s="60"/>
      <c r="W618" s="60"/>
      <c r="X618" s="60"/>
      <c r="Y618" s="46"/>
      <c r="Z618" s="46"/>
      <c r="AA618" s="61"/>
      <c r="AB618" s="45"/>
      <c r="AC618" s="45"/>
      <c r="AD618" s="45"/>
      <c r="AE618" s="45"/>
      <c r="AF618" s="62" t="str">
        <f t="shared" si="56"/>
        <v>-</v>
      </c>
      <c r="AG618" s="63"/>
      <c r="AH618" s="64">
        <f>IF(SUMPRODUCT((A$14:A618=A618)*(B$14:B618=B618)*(C$14:C618=C618))&gt;1,0,1)</f>
        <v>0</v>
      </c>
      <c r="AI618" s="65" t="str">
        <f t="shared" si="57"/>
        <v>NO</v>
      </c>
      <c r="AJ618" s="65" t="str">
        <f t="shared" si="58"/>
        <v>NO</v>
      </c>
      <c r="AK618" s="66" t="str">
        <f>IFERROR(VLOOKUP(F618,#REF!,1,FALSE),"NO")</f>
        <v>NO</v>
      </c>
      <c r="AL618" s="65" t="str">
        <f t="shared" si="59"/>
        <v>NO</v>
      </c>
      <c r="AM618" s="65" t="str">
        <f t="shared" si="60"/>
        <v>NO</v>
      </c>
    </row>
    <row r="619" spans="1:39" ht="27" customHeight="1" x14ac:dyDescent="0.25">
      <c r="A619" s="45"/>
      <c r="B619" s="46"/>
      <c r="C619" s="47"/>
      <c r="D619" s="77"/>
      <c r="E619" s="47"/>
      <c r="F619" s="48"/>
      <c r="G619" s="49"/>
      <c r="H619" s="50"/>
      <c r="I619" s="51"/>
      <c r="J619" s="52" t="str">
        <f>IF(ISERROR(VLOOKUP(I619,#REF!,2,FALSE))," ",VLOOKUP(I619,#REF!,2,FALSE))</f>
        <v xml:space="preserve"> </v>
      </c>
      <c r="K619" s="52" t="str">
        <f>IF(ISERROR(VLOOKUP(I619,#REF!,3,FALSE))," ",VLOOKUP(I619,#REF!,3,FALSE))</f>
        <v xml:space="preserve"> </v>
      </c>
      <c r="L619" s="116"/>
      <c r="M619" s="45"/>
      <c r="N619" s="49"/>
      <c r="O619" s="54"/>
      <c r="P619" s="55"/>
      <c r="Q619" s="56"/>
      <c r="R619" s="57"/>
      <c r="S619" s="54"/>
      <c r="T619" s="58">
        <f t="shared" si="55"/>
        <v>0</v>
      </c>
      <c r="U619" s="59"/>
      <c r="V619" s="60"/>
      <c r="W619" s="60"/>
      <c r="X619" s="60"/>
      <c r="Y619" s="46"/>
      <c r="Z619" s="46"/>
      <c r="AA619" s="61"/>
      <c r="AB619" s="45"/>
      <c r="AC619" s="45"/>
      <c r="AD619" s="45"/>
      <c r="AE619" s="45"/>
      <c r="AF619" s="62" t="str">
        <f t="shared" si="56"/>
        <v>-</v>
      </c>
      <c r="AG619" s="63"/>
      <c r="AH619" s="64">
        <f>IF(SUMPRODUCT((A$14:A619=A619)*(B$14:B619=B619)*(C$14:C619=C619))&gt;1,0,1)</f>
        <v>0</v>
      </c>
      <c r="AI619" s="65" t="str">
        <f t="shared" si="57"/>
        <v>NO</v>
      </c>
      <c r="AJ619" s="65" t="str">
        <f t="shared" si="58"/>
        <v>NO</v>
      </c>
      <c r="AK619" s="66" t="str">
        <f>IFERROR(VLOOKUP(F619,#REF!,1,FALSE),"NO")</f>
        <v>NO</v>
      </c>
      <c r="AL619" s="65" t="str">
        <f t="shared" si="59"/>
        <v>NO</v>
      </c>
      <c r="AM619" s="65" t="str">
        <f t="shared" si="60"/>
        <v>NO</v>
      </c>
    </row>
    <row r="620" spans="1:39" ht="27" customHeight="1" x14ac:dyDescent="0.25">
      <c r="A620" s="45"/>
      <c r="B620" s="46"/>
      <c r="C620" s="47"/>
      <c r="D620" s="77"/>
      <c r="E620" s="47"/>
      <c r="F620" s="48"/>
      <c r="G620" s="49"/>
      <c r="H620" s="50"/>
      <c r="I620" s="51"/>
      <c r="J620" s="52" t="str">
        <f>IF(ISERROR(VLOOKUP(I620,#REF!,2,FALSE))," ",VLOOKUP(I620,#REF!,2,FALSE))</f>
        <v xml:space="preserve"> </v>
      </c>
      <c r="K620" s="52" t="str">
        <f>IF(ISERROR(VLOOKUP(I620,#REF!,3,FALSE))," ",VLOOKUP(I620,#REF!,3,FALSE))</f>
        <v xml:space="preserve"> </v>
      </c>
      <c r="L620" s="116"/>
      <c r="M620" s="45"/>
      <c r="N620" s="49"/>
      <c r="O620" s="54"/>
      <c r="P620" s="55"/>
      <c r="Q620" s="56"/>
      <c r="R620" s="57"/>
      <c r="S620" s="54"/>
      <c r="T620" s="58">
        <f t="shared" si="55"/>
        <v>0</v>
      </c>
      <c r="U620" s="59"/>
      <c r="V620" s="60"/>
      <c r="W620" s="60"/>
      <c r="X620" s="60"/>
      <c r="Y620" s="46"/>
      <c r="Z620" s="46"/>
      <c r="AA620" s="61"/>
      <c r="AB620" s="45"/>
      <c r="AC620" s="45"/>
      <c r="AD620" s="45"/>
      <c r="AE620" s="45"/>
      <c r="AF620" s="62" t="str">
        <f t="shared" si="56"/>
        <v>-</v>
      </c>
      <c r="AG620" s="63"/>
      <c r="AH620" s="64">
        <f>IF(SUMPRODUCT((A$14:A620=A620)*(B$14:B620=B620)*(C$14:C620=C620))&gt;1,0,1)</f>
        <v>0</v>
      </c>
      <c r="AI620" s="65" t="str">
        <f t="shared" si="57"/>
        <v>NO</v>
      </c>
      <c r="AJ620" s="65" t="str">
        <f t="shared" si="58"/>
        <v>NO</v>
      </c>
      <c r="AK620" s="66" t="str">
        <f>IFERROR(VLOOKUP(F620,#REF!,1,FALSE),"NO")</f>
        <v>NO</v>
      </c>
      <c r="AL620" s="65" t="str">
        <f t="shared" si="59"/>
        <v>NO</v>
      </c>
      <c r="AM620" s="65" t="str">
        <f t="shared" si="60"/>
        <v>NO</v>
      </c>
    </row>
    <row r="621" spans="1:39" ht="27" customHeight="1" x14ac:dyDescent="0.25">
      <c r="A621" s="45"/>
      <c r="B621" s="46"/>
      <c r="C621" s="47"/>
      <c r="D621" s="77"/>
      <c r="E621" s="47"/>
      <c r="F621" s="48"/>
      <c r="G621" s="49"/>
      <c r="H621" s="50"/>
      <c r="I621" s="51"/>
      <c r="J621" s="52" t="str">
        <f>IF(ISERROR(VLOOKUP(I621,#REF!,2,FALSE))," ",VLOOKUP(I621,#REF!,2,FALSE))</f>
        <v xml:space="preserve"> </v>
      </c>
      <c r="K621" s="52" t="str">
        <f>IF(ISERROR(VLOOKUP(I621,#REF!,3,FALSE))," ",VLOOKUP(I621,#REF!,3,FALSE))</f>
        <v xml:space="preserve"> </v>
      </c>
      <c r="L621" s="116"/>
      <c r="M621" s="45"/>
      <c r="N621" s="49"/>
      <c r="O621" s="54"/>
      <c r="P621" s="55"/>
      <c r="Q621" s="56"/>
      <c r="R621" s="57"/>
      <c r="S621" s="54"/>
      <c r="T621" s="58">
        <f t="shared" si="55"/>
        <v>0</v>
      </c>
      <c r="U621" s="59"/>
      <c r="V621" s="60"/>
      <c r="W621" s="60"/>
      <c r="X621" s="60"/>
      <c r="Y621" s="46"/>
      <c r="Z621" s="46"/>
      <c r="AA621" s="61"/>
      <c r="AB621" s="45"/>
      <c r="AC621" s="45"/>
      <c r="AD621" s="45"/>
      <c r="AE621" s="45"/>
      <c r="AF621" s="62" t="str">
        <f t="shared" si="56"/>
        <v>-</v>
      </c>
      <c r="AG621" s="63"/>
      <c r="AH621" s="64">
        <f>IF(SUMPRODUCT((A$14:A621=A621)*(B$14:B621=B621)*(C$14:C621=C621))&gt;1,0,1)</f>
        <v>0</v>
      </c>
      <c r="AI621" s="65" t="str">
        <f t="shared" si="57"/>
        <v>NO</v>
      </c>
      <c r="AJ621" s="65" t="str">
        <f t="shared" si="58"/>
        <v>NO</v>
      </c>
      <c r="AK621" s="66" t="str">
        <f>IFERROR(VLOOKUP(F621,#REF!,1,FALSE),"NO")</f>
        <v>NO</v>
      </c>
      <c r="AL621" s="65" t="str">
        <f t="shared" si="59"/>
        <v>NO</v>
      </c>
      <c r="AM621" s="65" t="str">
        <f t="shared" si="60"/>
        <v>NO</v>
      </c>
    </row>
    <row r="622" spans="1:39" ht="27" customHeight="1" x14ac:dyDescent="0.25">
      <c r="A622" s="45"/>
      <c r="B622" s="46"/>
      <c r="C622" s="47"/>
      <c r="D622" s="77"/>
      <c r="E622" s="47"/>
      <c r="F622" s="48"/>
      <c r="G622" s="49"/>
      <c r="H622" s="50"/>
      <c r="I622" s="51"/>
      <c r="J622" s="52" t="str">
        <f>IF(ISERROR(VLOOKUP(I622,#REF!,2,FALSE))," ",VLOOKUP(I622,#REF!,2,FALSE))</f>
        <v xml:space="preserve"> </v>
      </c>
      <c r="K622" s="52" t="str">
        <f>IF(ISERROR(VLOOKUP(I622,#REF!,3,FALSE))," ",VLOOKUP(I622,#REF!,3,FALSE))</f>
        <v xml:space="preserve"> </v>
      </c>
      <c r="L622" s="116"/>
      <c r="M622" s="45"/>
      <c r="N622" s="49"/>
      <c r="O622" s="54"/>
      <c r="P622" s="55"/>
      <c r="Q622" s="56"/>
      <c r="R622" s="57"/>
      <c r="S622" s="54"/>
      <c r="T622" s="58">
        <f t="shared" si="55"/>
        <v>0</v>
      </c>
      <c r="U622" s="59"/>
      <c r="V622" s="60"/>
      <c r="W622" s="60"/>
      <c r="X622" s="60"/>
      <c r="Y622" s="46"/>
      <c r="Z622" s="46"/>
      <c r="AA622" s="61"/>
      <c r="AB622" s="45"/>
      <c r="AC622" s="45"/>
      <c r="AD622" s="45"/>
      <c r="AE622" s="45"/>
      <c r="AF622" s="62" t="str">
        <f t="shared" si="56"/>
        <v>-</v>
      </c>
      <c r="AG622" s="63"/>
      <c r="AH622" s="64">
        <f>IF(SUMPRODUCT((A$14:A622=A622)*(B$14:B622=B622)*(C$14:C622=C622))&gt;1,0,1)</f>
        <v>0</v>
      </c>
      <c r="AI622" s="65" t="str">
        <f t="shared" si="57"/>
        <v>NO</v>
      </c>
      <c r="AJ622" s="65" t="str">
        <f t="shared" si="58"/>
        <v>NO</v>
      </c>
      <c r="AK622" s="66" t="str">
        <f>IFERROR(VLOOKUP(F622,#REF!,1,FALSE),"NO")</f>
        <v>NO</v>
      </c>
      <c r="AL622" s="65" t="str">
        <f t="shared" si="59"/>
        <v>NO</v>
      </c>
      <c r="AM622" s="65" t="str">
        <f t="shared" si="60"/>
        <v>NO</v>
      </c>
    </row>
    <row r="623" spans="1:39" ht="27" customHeight="1" x14ac:dyDescent="0.25">
      <c r="A623" s="45"/>
      <c r="B623" s="46"/>
      <c r="C623" s="47"/>
      <c r="D623" s="77"/>
      <c r="E623" s="47"/>
      <c r="F623" s="48"/>
      <c r="G623" s="49"/>
      <c r="H623" s="50"/>
      <c r="I623" s="51"/>
      <c r="J623" s="52" t="str">
        <f>IF(ISERROR(VLOOKUP(I623,#REF!,2,FALSE))," ",VLOOKUP(I623,#REF!,2,FALSE))</f>
        <v xml:space="preserve"> </v>
      </c>
      <c r="K623" s="52" t="str">
        <f>IF(ISERROR(VLOOKUP(I623,#REF!,3,FALSE))," ",VLOOKUP(I623,#REF!,3,FALSE))</f>
        <v xml:space="preserve"> </v>
      </c>
      <c r="L623" s="116"/>
      <c r="M623" s="45"/>
      <c r="N623" s="49"/>
      <c r="O623" s="54"/>
      <c r="P623" s="55"/>
      <c r="Q623" s="56"/>
      <c r="R623" s="57"/>
      <c r="S623" s="54"/>
      <c r="T623" s="58">
        <f t="shared" si="55"/>
        <v>0</v>
      </c>
      <c r="U623" s="59"/>
      <c r="V623" s="60"/>
      <c r="W623" s="60"/>
      <c r="X623" s="60"/>
      <c r="Y623" s="46"/>
      <c r="Z623" s="46"/>
      <c r="AA623" s="61"/>
      <c r="AB623" s="45"/>
      <c r="AC623" s="45"/>
      <c r="AD623" s="45"/>
      <c r="AE623" s="45"/>
      <c r="AF623" s="62" t="str">
        <f t="shared" si="56"/>
        <v>-</v>
      </c>
      <c r="AG623" s="63"/>
      <c r="AH623" s="64">
        <f>IF(SUMPRODUCT((A$14:A623=A623)*(B$14:B623=B623)*(C$14:C623=C623))&gt;1,0,1)</f>
        <v>0</v>
      </c>
      <c r="AI623" s="65" t="str">
        <f t="shared" si="57"/>
        <v>NO</v>
      </c>
      <c r="AJ623" s="65" t="str">
        <f t="shared" si="58"/>
        <v>NO</v>
      </c>
      <c r="AK623" s="66" t="str">
        <f>IFERROR(VLOOKUP(F623,#REF!,1,FALSE),"NO")</f>
        <v>NO</v>
      </c>
      <c r="AL623" s="65" t="str">
        <f t="shared" si="59"/>
        <v>NO</v>
      </c>
      <c r="AM623" s="65" t="str">
        <f t="shared" si="60"/>
        <v>NO</v>
      </c>
    </row>
    <row r="624" spans="1:39" ht="27" customHeight="1" x14ac:dyDescent="0.25">
      <c r="A624" s="45"/>
      <c r="B624" s="46"/>
      <c r="C624" s="47"/>
      <c r="D624" s="77"/>
      <c r="E624" s="47"/>
      <c r="F624" s="48"/>
      <c r="G624" s="49"/>
      <c r="H624" s="50"/>
      <c r="I624" s="51"/>
      <c r="J624" s="52" t="str">
        <f>IF(ISERROR(VLOOKUP(I624,#REF!,2,FALSE))," ",VLOOKUP(I624,#REF!,2,FALSE))</f>
        <v xml:space="preserve"> </v>
      </c>
      <c r="K624" s="52" t="str">
        <f>IF(ISERROR(VLOOKUP(I624,#REF!,3,FALSE))," ",VLOOKUP(I624,#REF!,3,FALSE))</f>
        <v xml:space="preserve"> </v>
      </c>
      <c r="L624" s="116"/>
      <c r="M624" s="45"/>
      <c r="N624" s="49"/>
      <c r="O624" s="54"/>
      <c r="P624" s="55"/>
      <c r="Q624" s="56"/>
      <c r="R624" s="57"/>
      <c r="S624" s="54"/>
      <c r="T624" s="58">
        <f t="shared" si="55"/>
        <v>0</v>
      </c>
      <c r="U624" s="59"/>
      <c r="V624" s="60"/>
      <c r="W624" s="60"/>
      <c r="X624" s="60"/>
      <c r="Y624" s="46"/>
      <c r="Z624" s="46"/>
      <c r="AA624" s="61"/>
      <c r="AB624" s="45"/>
      <c r="AC624" s="45"/>
      <c r="AD624" s="45"/>
      <c r="AE624" s="45"/>
      <c r="AF624" s="62" t="str">
        <f t="shared" si="56"/>
        <v>-</v>
      </c>
      <c r="AG624" s="63"/>
      <c r="AH624" s="64">
        <f>IF(SUMPRODUCT((A$14:A624=A624)*(B$14:B624=B624)*(C$14:C624=C624))&gt;1,0,1)</f>
        <v>0</v>
      </c>
      <c r="AI624" s="65" t="str">
        <f t="shared" si="57"/>
        <v>NO</v>
      </c>
      <c r="AJ624" s="65" t="str">
        <f t="shared" si="58"/>
        <v>NO</v>
      </c>
      <c r="AK624" s="66" t="str">
        <f>IFERROR(VLOOKUP(F624,#REF!,1,FALSE),"NO")</f>
        <v>NO</v>
      </c>
      <c r="AL624" s="65" t="str">
        <f t="shared" si="59"/>
        <v>NO</v>
      </c>
      <c r="AM624" s="65" t="str">
        <f t="shared" si="60"/>
        <v>NO</v>
      </c>
    </row>
    <row r="625" spans="1:42" ht="27" customHeight="1" x14ac:dyDescent="0.25">
      <c r="A625" s="45"/>
      <c r="B625" s="46"/>
      <c r="C625" s="47"/>
      <c r="D625" s="77"/>
      <c r="E625" s="47"/>
      <c r="F625" s="48"/>
      <c r="G625" s="49"/>
      <c r="H625" s="50"/>
      <c r="I625" s="51"/>
      <c r="J625" s="52" t="str">
        <f>IF(ISERROR(VLOOKUP(I625,#REF!,2,FALSE))," ",VLOOKUP(I625,#REF!,2,FALSE))</f>
        <v xml:space="preserve"> </v>
      </c>
      <c r="K625" s="52" t="str">
        <f>IF(ISERROR(VLOOKUP(I625,#REF!,3,FALSE))," ",VLOOKUP(I625,#REF!,3,FALSE))</f>
        <v xml:space="preserve"> </v>
      </c>
      <c r="L625" s="116"/>
      <c r="M625" s="45"/>
      <c r="N625" s="49"/>
      <c r="O625" s="54"/>
      <c r="P625" s="55"/>
      <c r="Q625" s="56"/>
      <c r="R625" s="57"/>
      <c r="S625" s="54"/>
      <c r="T625" s="58">
        <f t="shared" si="55"/>
        <v>0</v>
      </c>
      <c r="U625" s="59"/>
      <c r="V625" s="60"/>
      <c r="W625" s="60"/>
      <c r="X625" s="60"/>
      <c r="Y625" s="46"/>
      <c r="Z625" s="46"/>
      <c r="AA625" s="61"/>
      <c r="AB625" s="45"/>
      <c r="AC625" s="45"/>
      <c r="AD625" s="45"/>
      <c r="AE625" s="45"/>
      <c r="AF625" s="62" t="str">
        <f t="shared" si="56"/>
        <v>-</v>
      </c>
      <c r="AG625" s="63"/>
      <c r="AH625" s="64">
        <f>IF(SUMPRODUCT((A$14:A625=A625)*(B$14:B625=B625)*(C$14:C625=C625))&gt;1,0,1)</f>
        <v>0</v>
      </c>
      <c r="AI625" s="65" t="str">
        <f t="shared" si="57"/>
        <v>NO</v>
      </c>
      <c r="AJ625" s="65" t="str">
        <f t="shared" si="58"/>
        <v>NO</v>
      </c>
      <c r="AK625" s="66" t="str">
        <f>IFERROR(VLOOKUP(F625,#REF!,1,FALSE),"NO")</f>
        <v>NO</v>
      </c>
      <c r="AL625" s="65" t="str">
        <f t="shared" si="59"/>
        <v>NO</v>
      </c>
      <c r="AM625" s="65" t="str">
        <f t="shared" si="60"/>
        <v>NO</v>
      </c>
    </row>
    <row r="626" spans="1:42" s="1" customFormat="1" ht="18.75" customHeight="1" x14ac:dyDescent="0.25">
      <c r="A626" s="45"/>
      <c r="B626" s="46"/>
      <c r="C626" s="47"/>
      <c r="D626" s="77"/>
      <c r="E626" s="47"/>
      <c r="F626" s="48"/>
      <c r="G626" s="49"/>
      <c r="H626" s="50"/>
      <c r="I626" s="51"/>
      <c r="J626" s="52" t="str">
        <f>IF(ISERROR(VLOOKUP(I626,#REF!,2,FALSE))," ",VLOOKUP(I626,#REF!,2,FALSE))</f>
        <v xml:space="preserve"> </v>
      </c>
      <c r="K626" s="52" t="str">
        <f>IF(ISERROR(VLOOKUP(I626,#REF!,3,FALSE))," ",VLOOKUP(I626,#REF!,3,FALSE))</f>
        <v xml:space="preserve"> </v>
      </c>
      <c r="L626" s="116"/>
      <c r="M626" s="45"/>
      <c r="N626" s="49"/>
      <c r="O626" s="54"/>
      <c r="P626" s="55"/>
      <c r="Q626" s="56"/>
      <c r="R626" s="57"/>
      <c r="S626" s="54"/>
      <c r="T626" s="58">
        <f t="shared" si="55"/>
        <v>0</v>
      </c>
      <c r="U626" s="59"/>
      <c r="V626" s="60"/>
      <c r="W626" s="60"/>
      <c r="X626" s="60"/>
      <c r="Y626" s="46"/>
      <c r="Z626" s="46"/>
      <c r="AA626" s="61"/>
      <c r="AB626" s="45"/>
      <c r="AC626" s="45"/>
      <c r="AD626" s="45"/>
      <c r="AE626" s="45"/>
      <c r="AF626" s="62" t="str">
        <f t="shared" si="56"/>
        <v>-</v>
      </c>
      <c r="AG626" s="63"/>
      <c r="AH626" s="64">
        <f>IF(SUMPRODUCT((A$14:A626=A626)*(B$14:B626=B626)*(C$14:C626=C626))&gt;1,0,1)</f>
        <v>0</v>
      </c>
      <c r="AI626" s="65" t="str">
        <f t="shared" si="57"/>
        <v>NO</v>
      </c>
      <c r="AJ626" s="65" t="str">
        <f t="shared" si="58"/>
        <v>NO</v>
      </c>
      <c r="AK626" s="66" t="str">
        <f>IFERROR(VLOOKUP(F626,#REF!,1,FALSE),"NO")</f>
        <v>NO</v>
      </c>
      <c r="AL626" s="65" t="str">
        <f t="shared" si="59"/>
        <v>NO</v>
      </c>
      <c r="AM626" s="65" t="str">
        <f t="shared" si="60"/>
        <v>NO</v>
      </c>
      <c r="AN626" s="5"/>
      <c r="AO626" s="5"/>
      <c r="AP626" s="5"/>
    </row>
    <row r="627" spans="1:42" s="1" customFormat="1" ht="18.75" customHeight="1" x14ac:dyDescent="0.25">
      <c r="A627" s="45"/>
      <c r="B627" s="46"/>
      <c r="C627" s="47"/>
      <c r="D627" s="77"/>
      <c r="E627" s="47"/>
      <c r="F627" s="48"/>
      <c r="G627" s="49"/>
      <c r="H627" s="50"/>
      <c r="I627" s="51"/>
      <c r="J627" s="52" t="str">
        <f>IF(ISERROR(VLOOKUP(I627,#REF!,2,FALSE))," ",VLOOKUP(I627,#REF!,2,FALSE))</f>
        <v xml:space="preserve"> </v>
      </c>
      <c r="K627" s="52" t="str">
        <f>IF(ISERROR(VLOOKUP(I627,#REF!,3,FALSE))," ",VLOOKUP(I627,#REF!,3,FALSE))</f>
        <v xml:space="preserve"> </v>
      </c>
      <c r="L627" s="118"/>
      <c r="M627" s="45"/>
      <c r="N627" s="49"/>
      <c r="O627" s="54"/>
      <c r="P627" s="55"/>
      <c r="Q627" s="56"/>
      <c r="R627" s="57"/>
      <c r="S627" s="54"/>
      <c r="T627" s="58">
        <f t="shared" si="55"/>
        <v>0</v>
      </c>
      <c r="U627" s="59"/>
      <c r="V627" s="60"/>
      <c r="W627" s="60"/>
      <c r="X627" s="60"/>
      <c r="Y627" s="46"/>
      <c r="Z627" s="46"/>
      <c r="AA627" s="61"/>
      <c r="AB627" s="45"/>
      <c r="AC627" s="45"/>
      <c r="AD627" s="45"/>
      <c r="AE627" s="45"/>
      <c r="AF627" s="62" t="str">
        <f t="shared" si="56"/>
        <v>-</v>
      </c>
      <c r="AG627" s="63"/>
      <c r="AH627" s="64">
        <f>IF(SUMPRODUCT((A$14:A627=A627)*(B$14:B627=B627)*(C$14:C627=C627))&gt;1,0,1)</f>
        <v>0</v>
      </c>
      <c r="AI627" s="65" t="str">
        <f t="shared" si="57"/>
        <v>NO</v>
      </c>
      <c r="AJ627" s="65" t="str">
        <f t="shared" si="58"/>
        <v>NO</v>
      </c>
      <c r="AK627" s="66" t="str">
        <f>IFERROR(VLOOKUP(F627,#REF!,1,FALSE),"NO")</f>
        <v>NO</v>
      </c>
      <c r="AL627" s="65" t="str">
        <f t="shared" si="59"/>
        <v>NO</v>
      </c>
      <c r="AM627" s="65" t="str">
        <f t="shared" si="60"/>
        <v>NO</v>
      </c>
      <c r="AN627" s="5"/>
      <c r="AO627" s="5"/>
      <c r="AP627" s="5"/>
    </row>
    <row r="628" spans="1:42" x14ac:dyDescent="0.25">
      <c r="A628" s="45"/>
      <c r="B628" s="46"/>
      <c r="C628" s="47"/>
      <c r="D628" s="77"/>
      <c r="E628" s="47"/>
      <c r="F628" s="48"/>
      <c r="G628" s="49"/>
      <c r="H628" s="50"/>
      <c r="I628" s="51"/>
      <c r="J628" s="52" t="str">
        <f>IF(ISERROR(VLOOKUP(I628,#REF!,2,FALSE))," ",VLOOKUP(I628,#REF!,2,FALSE))</f>
        <v xml:space="preserve"> </v>
      </c>
      <c r="K628" s="52" t="str">
        <f>IF(ISERROR(VLOOKUP(I628,#REF!,3,FALSE))," ",VLOOKUP(I628,#REF!,3,FALSE))</f>
        <v xml:space="preserve"> </v>
      </c>
      <c r="L628" s="116"/>
      <c r="M628" s="45"/>
      <c r="N628" s="49"/>
      <c r="O628" s="54"/>
      <c r="P628" s="55"/>
      <c r="Q628" s="56"/>
      <c r="R628" s="57"/>
      <c r="S628" s="54"/>
      <c r="T628" s="58">
        <f t="shared" si="55"/>
        <v>0</v>
      </c>
      <c r="U628" s="59"/>
      <c r="V628" s="60"/>
      <c r="W628" s="60"/>
      <c r="X628" s="60"/>
      <c r="Y628" s="46"/>
      <c r="Z628" s="46"/>
      <c r="AA628" s="61"/>
      <c r="AB628" s="45"/>
      <c r="AC628" s="45"/>
      <c r="AD628" s="45"/>
      <c r="AE628" s="45"/>
      <c r="AF628" s="62" t="str">
        <f t="shared" si="56"/>
        <v>-</v>
      </c>
      <c r="AG628" s="63"/>
      <c r="AH628" s="64">
        <f>IF(SUMPRODUCT((A$14:A628=A628)*(B$14:B628=B628)*(C$14:C628=C628))&gt;1,0,1)</f>
        <v>0</v>
      </c>
      <c r="AI628" s="65" t="str">
        <f t="shared" si="57"/>
        <v>NO</v>
      </c>
      <c r="AJ628" s="65" t="str">
        <f t="shared" si="58"/>
        <v>NO</v>
      </c>
      <c r="AK628" s="66" t="str">
        <f>IFERROR(VLOOKUP(F628,#REF!,1,FALSE),"NO")</f>
        <v>NO</v>
      </c>
      <c r="AL628" s="65" t="str">
        <f t="shared" si="59"/>
        <v>NO</v>
      </c>
      <c r="AM628" s="65" t="str">
        <f t="shared" si="60"/>
        <v>NO</v>
      </c>
    </row>
    <row r="629" spans="1:42" x14ac:dyDescent="0.25">
      <c r="A629" s="45"/>
      <c r="B629" s="46"/>
      <c r="C629" s="47"/>
      <c r="D629" s="77"/>
      <c r="E629" s="47"/>
      <c r="F629" s="48"/>
      <c r="G629" s="49"/>
      <c r="H629" s="50"/>
      <c r="I629" s="51"/>
      <c r="J629" s="52" t="str">
        <f>IF(ISERROR(VLOOKUP(I629,#REF!,2,FALSE))," ",VLOOKUP(I629,#REF!,2,FALSE))</f>
        <v xml:space="preserve"> </v>
      </c>
      <c r="K629" s="52" t="str">
        <f>IF(ISERROR(VLOOKUP(I629,#REF!,3,FALSE))," ",VLOOKUP(I629,#REF!,3,FALSE))</f>
        <v xml:space="preserve"> </v>
      </c>
      <c r="L629" s="116"/>
      <c r="M629" s="45"/>
      <c r="N629" s="49"/>
      <c r="O629" s="54"/>
      <c r="P629" s="55"/>
      <c r="Q629" s="56"/>
      <c r="R629" s="57"/>
      <c r="S629" s="54"/>
      <c r="T629" s="58">
        <f t="shared" si="55"/>
        <v>0</v>
      </c>
      <c r="U629" s="59"/>
      <c r="V629" s="60"/>
      <c r="W629" s="60"/>
      <c r="X629" s="60"/>
      <c r="Y629" s="46"/>
      <c r="Z629" s="46"/>
      <c r="AA629" s="61"/>
      <c r="AB629" s="45"/>
      <c r="AC629" s="45"/>
      <c r="AD629" s="45"/>
      <c r="AE629" s="45"/>
      <c r="AF629" s="62" t="str">
        <f t="shared" si="56"/>
        <v>-</v>
      </c>
      <c r="AG629" s="63"/>
      <c r="AH629" s="64">
        <f>IF(SUMPRODUCT((A$14:A629=A629)*(B$14:B629=B629)*(C$14:C629=C629))&gt;1,0,1)</f>
        <v>0</v>
      </c>
      <c r="AI629" s="65" t="str">
        <f t="shared" si="57"/>
        <v>NO</v>
      </c>
      <c r="AJ629" s="65" t="str">
        <f t="shared" si="58"/>
        <v>NO</v>
      </c>
      <c r="AK629" s="66" t="str">
        <f>IFERROR(VLOOKUP(F629,#REF!,1,FALSE),"NO")</f>
        <v>NO</v>
      </c>
      <c r="AL629" s="65" t="str">
        <f t="shared" si="59"/>
        <v>NO</v>
      </c>
      <c r="AM629" s="65" t="str">
        <f t="shared" si="60"/>
        <v>NO</v>
      </c>
    </row>
    <row r="630" spans="1:42" x14ac:dyDescent="0.25">
      <c r="A630" s="45"/>
      <c r="B630" s="46"/>
      <c r="C630" s="47"/>
      <c r="D630" s="77"/>
      <c r="E630" s="47"/>
      <c r="F630" s="48"/>
      <c r="G630" s="49"/>
      <c r="H630" s="50"/>
      <c r="I630" s="51"/>
      <c r="J630" s="52" t="str">
        <f>IF(ISERROR(VLOOKUP(I630,#REF!,2,FALSE))," ",VLOOKUP(I630,#REF!,2,FALSE))</f>
        <v xml:space="preserve"> </v>
      </c>
      <c r="K630" s="52" t="str">
        <f>IF(ISERROR(VLOOKUP(I630,#REF!,3,FALSE))," ",VLOOKUP(I630,#REF!,3,FALSE))</f>
        <v xml:space="preserve"> </v>
      </c>
      <c r="L630" s="116"/>
      <c r="M630" s="45"/>
      <c r="N630" s="49"/>
      <c r="O630" s="54"/>
      <c r="P630" s="55"/>
      <c r="Q630" s="56"/>
      <c r="R630" s="57"/>
      <c r="S630" s="54"/>
      <c r="T630" s="58">
        <f t="shared" si="55"/>
        <v>0</v>
      </c>
      <c r="U630" s="59"/>
      <c r="V630" s="60"/>
      <c r="W630" s="60"/>
      <c r="X630" s="60"/>
      <c r="Y630" s="46"/>
      <c r="Z630" s="46"/>
      <c r="AA630" s="61"/>
      <c r="AB630" s="45"/>
      <c r="AC630" s="45"/>
      <c r="AD630" s="45"/>
      <c r="AE630" s="45"/>
      <c r="AF630" s="62" t="str">
        <f t="shared" si="56"/>
        <v>-</v>
      </c>
      <c r="AG630" s="63"/>
      <c r="AH630" s="64">
        <f>IF(SUMPRODUCT((A$14:A630=A630)*(B$14:B630=B630)*(C$14:C630=C630))&gt;1,0,1)</f>
        <v>0</v>
      </c>
      <c r="AI630" s="65" t="str">
        <f t="shared" si="57"/>
        <v>NO</v>
      </c>
      <c r="AJ630" s="65" t="str">
        <f t="shared" si="58"/>
        <v>NO</v>
      </c>
      <c r="AK630" s="66" t="str">
        <f>IFERROR(VLOOKUP(F630,#REF!,1,FALSE),"NO")</f>
        <v>NO</v>
      </c>
      <c r="AL630" s="65" t="str">
        <f t="shared" si="59"/>
        <v>NO</v>
      </c>
      <c r="AM630" s="65" t="str">
        <f t="shared" si="60"/>
        <v>NO</v>
      </c>
    </row>
    <row r="631" spans="1:42" x14ac:dyDescent="0.25">
      <c r="A631" s="45"/>
      <c r="B631" s="46"/>
      <c r="C631" s="47"/>
      <c r="D631" s="77"/>
      <c r="E631" s="47"/>
      <c r="F631" s="48"/>
      <c r="G631" s="49"/>
      <c r="H631" s="50"/>
      <c r="I631" s="51"/>
      <c r="J631" s="52" t="str">
        <f>IF(ISERROR(VLOOKUP(I631,#REF!,2,FALSE))," ",VLOOKUP(I631,#REF!,2,FALSE))</f>
        <v xml:space="preserve"> </v>
      </c>
      <c r="K631" s="52" t="str">
        <f>IF(ISERROR(VLOOKUP(I631,#REF!,3,FALSE))," ",VLOOKUP(I631,#REF!,3,FALSE))</f>
        <v xml:space="preserve"> </v>
      </c>
      <c r="L631" s="116"/>
      <c r="M631" s="45"/>
      <c r="N631" s="49"/>
      <c r="O631" s="54"/>
      <c r="P631" s="55"/>
      <c r="Q631" s="56"/>
      <c r="R631" s="57"/>
      <c r="S631" s="54"/>
      <c r="T631" s="58">
        <f t="shared" si="55"/>
        <v>0</v>
      </c>
      <c r="U631" s="59"/>
      <c r="V631" s="60"/>
      <c r="W631" s="60"/>
      <c r="X631" s="60"/>
      <c r="Y631" s="46"/>
      <c r="Z631" s="46"/>
      <c r="AA631" s="61"/>
      <c r="AB631" s="45"/>
      <c r="AC631" s="45"/>
      <c r="AD631" s="45"/>
      <c r="AE631" s="45"/>
      <c r="AF631" s="62" t="str">
        <f t="shared" si="56"/>
        <v>-</v>
      </c>
      <c r="AG631" s="63"/>
      <c r="AH631" s="64">
        <f>IF(SUMPRODUCT((A$14:A631=A631)*(B$14:B631=B631)*(C$14:C631=C631))&gt;1,0,1)</f>
        <v>0</v>
      </c>
      <c r="AI631" s="65" t="str">
        <f t="shared" si="57"/>
        <v>NO</v>
      </c>
      <c r="AJ631" s="65" t="str">
        <f t="shared" si="58"/>
        <v>NO</v>
      </c>
      <c r="AK631" s="66" t="str">
        <f>IFERROR(VLOOKUP(F631,#REF!,1,FALSE),"NO")</f>
        <v>NO</v>
      </c>
      <c r="AL631" s="65" t="str">
        <f t="shared" si="59"/>
        <v>NO</v>
      </c>
      <c r="AM631" s="65" t="str">
        <f t="shared" si="60"/>
        <v>NO</v>
      </c>
    </row>
    <row r="632" spans="1:42" x14ac:dyDescent="0.25">
      <c r="A632" s="45"/>
      <c r="B632" s="46"/>
      <c r="C632" s="47"/>
      <c r="D632" s="77"/>
      <c r="E632" s="47"/>
      <c r="F632" s="48"/>
      <c r="G632" s="49"/>
      <c r="H632" s="50"/>
      <c r="I632" s="51"/>
      <c r="J632" s="52" t="str">
        <f>IF(ISERROR(VLOOKUP(I632,#REF!,2,FALSE))," ",VLOOKUP(I632,#REF!,2,FALSE))</f>
        <v xml:space="preserve"> </v>
      </c>
      <c r="K632" s="52" t="str">
        <f>IF(ISERROR(VLOOKUP(I632,#REF!,3,FALSE))," ",VLOOKUP(I632,#REF!,3,FALSE))</f>
        <v xml:space="preserve"> </v>
      </c>
      <c r="L632" s="116"/>
      <c r="M632" s="45"/>
      <c r="N632" s="49"/>
      <c r="O632" s="54"/>
      <c r="P632" s="55"/>
      <c r="Q632" s="56"/>
      <c r="R632" s="57"/>
      <c r="S632" s="54"/>
      <c r="T632" s="58">
        <f t="shared" si="55"/>
        <v>0</v>
      </c>
      <c r="U632" s="59"/>
      <c r="V632" s="60"/>
      <c r="W632" s="60"/>
      <c r="X632" s="60"/>
      <c r="Y632" s="46"/>
      <c r="Z632" s="46"/>
      <c r="AA632" s="61"/>
      <c r="AB632" s="45"/>
      <c r="AC632" s="45"/>
      <c r="AD632" s="45"/>
      <c r="AE632" s="45"/>
      <c r="AF632" s="62" t="str">
        <f t="shared" si="56"/>
        <v>-</v>
      </c>
      <c r="AG632" s="63"/>
      <c r="AH632" s="64">
        <f>IF(SUMPRODUCT((A$14:A632=A632)*(B$14:B632=B632)*(C$14:C632=C632))&gt;1,0,1)</f>
        <v>0</v>
      </c>
      <c r="AI632" s="65" t="str">
        <f t="shared" si="57"/>
        <v>NO</v>
      </c>
      <c r="AJ632" s="65" t="str">
        <f t="shared" si="58"/>
        <v>NO</v>
      </c>
      <c r="AK632" s="66" t="str">
        <f>IFERROR(VLOOKUP(F632,#REF!,1,FALSE),"NO")</f>
        <v>NO</v>
      </c>
      <c r="AL632" s="65" t="str">
        <f t="shared" si="59"/>
        <v>NO</v>
      </c>
      <c r="AM632" s="65" t="str">
        <f t="shared" si="60"/>
        <v>NO</v>
      </c>
    </row>
    <row r="633" spans="1:42" x14ac:dyDescent="0.25">
      <c r="A633" s="45"/>
      <c r="B633" s="46"/>
      <c r="C633" s="47"/>
      <c r="D633" s="77"/>
      <c r="E633" s="47"/>
      <c r="F633" s="48"/>
      <c r="G633" s="49"/>
      <c r="H633" s="50"/>
      <c r="I633" s="51"/>
      <c r="J633" s="52" t="str">
        <f>IF(ISERROR(VLOOKUP(I633,#REF!,2,FALSE))," ",VLOOKUP(I633,#REF!,2,FALSE))</f>
        <v xml:space="preserve"> </v>
      </c>
      <c r="K633" s="52" t="str">
        <f>IF(ISERROR(VLOOKUP(I633,#REF!,3,FALSE))," ",VLOOKUP(I633,#REF!,3,FALSE))</f>
        <v xml:space="preserve"> </v>
      </c>
      <c r="L633" s="116"/>
      <c r="M633" s="45"/>
      <c r="N633" s="49"/>
      <c r="O633" s="54"/>
      <c r="P633" s="55"/>
      <c r="Q633" s="56"/>
      <c r="R633" s="57"/>
      <c r="S633" s="54"/>
      <c r="T633" s="58">
        <f t="shared" si="55"/>
        <v>0</v>
      </c>
      <c r="U633" s="59"/>
      <c r="V633" s="60"/>
      <c r="W633" s="60"/>
      <c r="X633" s="60"/>
      <c r="Y633" s="46"/>
      <c r="Z633" s="46"/>
      <c r="AA633" s="61"/>
      <c r="AB633" s="45"/>
      <c r="AC633" s="45"/>
      <c r="AD633" s="45"/>
      <c r="AE633" s="45"/>
      <c r="AF633" s="62" t="str">
        <f t="shared" si="56"/>
        <v>-</v>
      </c>
      <c r="AG633" s="63"/>
      <c r="AH633" s="64">
        <f>IF(SUMPRODUCT((A$14:A633=A633)*(B$14:B633=B633)*(C$14:C633=C633))&gt;1,0,1)</f>
        <v>0</v>
      </c>
      <c r="AI633" s="65" t="str">
        <f t="shared" si="57"/>
        <v>NO</v>
      </c>
      <c r="AJ633" s="65" t="str">
        <f t="shared" si="58"/>
        <v>NO</v>
      </c>
      <c r="AK633" s="66" t="str">
        <f>IFERROR(VLOOKUP(F633,#REF!,1,FALSE),"NO")</f>
        <v>NO</v>
      </c>
      <c r="AL633" s="65" t="str">
        <f t="shared" si="59"/>
        <v>NO</v>
      </c>
      <c r="AM633" s="65" t="str">
        <f t="shared" si="60"/>
        <v>NO</v>
      </c>
    </row>
    <row r="634" spans="1:42" x14ac:dyDescent="0.25">
      <c r="A634" s="45"/>
      <c r="B634" s="46"/>
      <c r="C634" s="47"/>
      <c r="D634" s="77"/>
      <c r="E634" s="47"/>
      <c r="F634" s="48"/>
      <c r="G634" s="49"/>
      <c r="H634" s="50"/>
      <c r="I634" s="51"/>
      <c r="J634" s="52" t="str">
        <f>IF(ISERROR(VLOOKUP(I634,#REF!,2,FALSE))," ",VLOOKUP(I634,#REF!,2,FALSE))</f>
        <v xml:space="preserve"> </v>
      </c>
      <c r="K634" s="52" t="str">
        <f>IF(ISERROR(VLOOKUP(I634,#REF!,3,FALSE))," ",VLOOKUP(I634,#REF!,3,FALSE))</f>
        <v xml:space="preserve"> </v>
      </c>
      <c r="L634" s="116"/>
      <c r="M634" s="45"/>
      <c r="N634" s="49"/>
      <c r="O634" s="54"/>
      <c r="P634" s="55"/>
      <c r="Q634" s="56"/>
      <c r="R634" s="57"/>
      <c r="S634" s="54"/>
      <c r="T634" s="58">
        <f t="shared" si="55"/>
        <v>0</v>
      </c>
      <c r="U634" s="59"/>
      <c r="V634" s="60"/>
      <c r="W634" s="60"/>
      <c r="X634" s="60"/>
      <c r="Y634" s="46"/>
      <c r="Z634" s="46"/>
      <c r="AA634" s="61"/>
      <c r="AB634" s="45"/>
      <c r="AC634" s="45"/>
      <c r="AD634" s="45"/>
      <c r="AE634" s="45"/>
      <c r="AF634" s="62" t="str">
        <f t="shared" si="56"/>
        <v>-</v>
      </c>
      <c r="AG634" s="63"/>
      <c r="AH634" s="64">
        <f>IF(SUMPRODUCT((A$14:A634=A634)*(B$14:B634=B634)*(C$14:C634=C634))&gt;1,0,1)</f>
        <v>0</v>
      </c>
      <c r="AI634" s="65" t="str">
        <f t="shared" si="57"/>
        <v>NO</v>
      </c>
      <c r="AJ634" s="65" t="str">
        <f t="shared" si="58"/>
        <v>NO</v>
      </c>
      <c r="AK634" s="66" t="str">
        <f>IFERROR(VLOOKUP(F634,#REF!,1,FALSE),"NO")</f>
        <v>NO</v>
      </c>
      <c r="AL634" s="65" t="str">
        <f t="shared" si="59"/>
        <v>NO</v>
      </c>
      <c r="AM634" s="65" t="str">
        <f t="shared" si="60"/>
        <v>NO</v>
      </c>
    </row>
    <row r="635" spans="1:42" x14ac:dyDescent="0.25">
      <c r="A635" s="119"/>
      <c r="B635" s="120"/>
      <c r="C635" s="89"/>
      <c r="D635" s="121"/>
      <c r="E635" s="89"/>
      <c r="F635" s="122"/>
      <c r="G635" s="67"/>
      <c r="H635" s="123"/>
      <c r="I635" s="124"/>
      <c r="J635" s="125" t="str">
        <f>IF(ISERROR(VLOOKUP(I635,#REF!,2,FALSE))," ",VLOOKUP(I635,#REF!,2,FALSE))</f>
        <v xml:space="preserve"> </v>
      </c>
      <c r="K635" s="125" t="str">
        <f>IF(ISERROR(VLOOKUP(I635,#REF!,3,FALSE))," ",VLOOKUP(I635,#REF!,3,FALSE))</f>
        <v xml:space="preserve"> </v>
      </c>
      <c r="L635" s="118"/>
      <c r="M635" s="119"/>
      <c r="N635" s="67"/>
      <c r="O635" s="126"/>
      <c r="P635" s="127"/>
      <c r="Q635" s="128"/>
      <c r="R635" s="129"/>
      <c r="S635" s="126"/>
      <c r="T635" s="130">
        <f t="shared" si="55"/>
        <v>0</v>
      </c>
      <c r="U635" s="117"/>
      <c r="V635" s="91"/>
      <c r="W635" s="91"/>
      <c r="X635" s="91"/>
      <c r="Y635" s="120"/>
      <c r="Z635" s="120"/>
      <c r="AA635" s="131"/>
      <c r="AB635" s="119"/>
      <c r="AC635" s="119"/>
      <c r="AD635" s="119"/>
      <c r="AE635" s="119"/>
      <c r="AF635" s="132" t="str">
        <f t="shared" si="56"/>
        <v>-</v>
      </c>
      <c r="AG635" s="63"/>
      <c r="AH635" s="64">
        <f>IF(SUMPRODUCT((A$14:A635=A635)*(B$14:B635=B635)*(C$14:C635=C635))&gt;1,0,1)</f>
        <v>0</v>
      </c>
      <c r="AI635" s="65" t="str">
        <f t="shared" si="57"/>
        <v>NO</v>
      </c>
      <c r="AJ635" s="65" t="str">
        <f t="shared" si="58"/>
        <v>NO</v>
      </c>
      <c r="AK635" s="66" t="str">
        <f>IFERROR(VLOOKUP(F635,#REF!,1,FALSE),"NO")</f>
        <v>NO</v>
      </c>
      <c r="AL635" s="65" t="str">
        <f t="shared" si="59"/>
        <v>NO</v>
      </c>
      <c r="AM635" s="65" t="str">
        <f t="shared" si="60"/>
        <v>NO</v>
      </c>
    </row>
    <row r="636" spans="1:42" x14ac:dyDescent="0.25">
      <c r="A636" s="119"/>
      <c r="B636" s="120"/>
      <c r="C636" s="89"/>
      <c r="D636" s="121"/>
      <c r="E636" s="89"/>
      <c r="F636" s="122"/>
      <c r="G636" s="67"/>
      <c r="H636" s="123"/>
      <c r="I636" s="124"/>
      <c r="J636" s="125" t="str">
        <f>IF(ISERROR(VLOOKUP(I636,#REF!,2,FALSE))," ",VLOOKUP(I636,#REF!,2,FALSE))</f>
        <v xml:space="preserve"> </v>
      </c>
      <c r="K636" s="125" t="str">
        <f>IF(ISERROR(VLOOKUP(I636,#REF!,3,FALSE))," ",VLOOKUP(I636,#REF!,3,FALSE))</f>
        <v xml:space="preserve"> </v>
      </c>
      <c r="L636" s="118"/>
      <c r="M636" s="119"/>
      <c r="N636" s="67"/>
      <c r="O636" s="126"/>
      <c r="P636" s="127"/>
      <c r="Q636" s="128"/>
      <c r="R636" s="129"/>
      <c r="S636" s="126"/>
      <c r="T636" s="130">
        <f t="shared" si="55"/>
        <v>0</v>
      </c>
      <c r="U636" s="117"/>
      <c r="V636" s="91"/>
      <c r="W636" s="91"/>
      <c r="X636" s="91"/>
      <c r="Y636" s="120"/>
      <c r="Z636" s="120"/>
      <c r="AA636" s="131"/>
      <c r="AB636" s="119"/>
      <c r="AC636" s="119"/>
      <c r="AD636" s="119"/>
      <c r="AE636" s="119"/>
      <c r="AF636" s="132" t="str">
        <f t="shared" si="56"/>
        <v>-</v>
      </c>
      <c r="AG636" s="63"/>
      <c r="AH636" s="64">
        <f>IF(SUMPRODUCT((A$14:A636=A636)*(B$14:B636=B636)*(C$14:C636=C636))&gt;1,0,1)</f>
        <v>0</v>
      </c>
      <c r="AI636" s="65" t="str">
        <f t="shared" si="57"/>
        <v>NO</v>
      </c>
      <c r="AJ636" s="65" t="str">
        <f t="shared" si="58"/>
        <v>NO</v>
      </c>
      <c r="AK636" s="66" t="str">
        <f>IFERROR(VLOOKUP(F636,#REF!,1,FALSE),"NO")</f>
        <v>NO</v>
      </c>
      <c r="AL636" s="65" t="str">
        <f t="shared" si="59"/>
        <v>NO</v>
      </c>
      <c r="AM636" s="65" t="str">
        <f t="shared" si="60"/>
        <v>NO</v>
      </c>
    </row>
    <row r="637" spans="1:42" x14ac:dyDescent="0.25">
      <c r="A637" s="45"/>
      <c r="B637" s="46"/>
      <c r="C637" s="47"/>
      <c r="D637" s="77"/>
      <c r="E637" s="47"/>
      <c r="F637" s="48"/>
      <c r="G637" s="49"/>
      <c r="H637" s="50"/>
      <c r="I637" s="51"/>
      <c r="J637" s="52" t="str">
        <f>IF(ISERROR(VLOOKUP(I637,#REF!,2,FALSE))," ",VLOOKUP(I637,#REF!,2,FALSE))</f>
        <v xml:space="preserve"> </v>
      </c>
      <c r="K637" s="52" t="str">
        <f>IF(ISERROR(VLOOKUP(I637,#REF!,3,FALSE))," ",VLOOKUP(I637,#REF!,3,FALSE))</f>
        <v xml:space="preserve"> </v>
      </c>
      <c r="L637" s="116"/>
      <c r="M637" s="45"/>
      <c r="N637" s="49"/>
      <c r="O637" s="54"/>
      <c r="P637" s="55"/>
      <c r="Q637" s="56"/>
      <c r="R637" s="57"/>
      <c r="S637" s="54"/>
      <c r="T637" s="58">
        <f t="shared" si="55"/>
        <v>0</v>
      </c>
      <c r="U637" s="59"/>
      <c r="V637" s="60"/>
      <c r="W637" s="60"/>
      <c r="X637" s="60"/>
      <c r="Y637" s="46"/>
      <c r="Z637" s="46"/>
      <c r="AA637" s="61"/>
      <c r="AB637" s="45"/>
      <c r="AC637" s="45"/>
      <c r="AD637" s="45"/>
      <c r="AE637" s="45"/>
      <c r="AF637" s="62" t="str">
        <f t="shared" si="56"/>
        <v>-</v>
      </c>
      <c r="AG637" s="63"/>
      <c r="AH637" s="64">
        <f>IF(SUMPRODUCT((A$14:A637=A637)*(B$14:B637=B637)*(C$14:C637=C637))&gt;1,0,1)</f>
        <v>0</v>
      </c>
      <c r="AI637" s="65" t="str">
        <f t="shared" si="57"/>
        <v>NO</v>
      </c>
      <c r="AJ637" s="65" t="str">
        <f t="shared" si="58"/>
        <v>NO</v>
      </c>
      <c r="AK637" s="66" t="str">
        <f>IFERROR(VLOOKUP(F637,#REF!,1,FALSE),"NO")</f>
        <v>NO</v>
      </c>
      <c r="AL637" s="65" t="str">
        <f t="shared" si="59"/>
        <v>NO</v>
      </c>
      <c r="AM637" s="65" t="str">
        <f t="shared" si="60"/>
        <v>NO</v>
      </c>
    </row>
    <row r="638" spans="1:42" x14ac:dyDescent="0.25">
      <c r="A638" s="45"/>
      <c r="B638" s="46"/>
      <c r="C638" s="47"/>
      <c r="D638" s="77"/>
      <c r="E638" s="47"/>
      <c r="F638" s="48"/>
      <c r="G638" s="49"/>
      <c r="H638" s="50"/>
      <c r="I638" s="51"/>
      <c r="J638" s="52" t="str">
        <f>IF(ISERROR(VLOOKUP(I638,#REF!,2,FALSE))," ",VLOOKUP(I638,#REF!,2,FALSE))</f>
        <v xml:space="preserve"> </v>
      </c>
      <c r="K638" s="52" t="str">
        <f>IF(ISERROR(VLOOKUP(I638,#REF!,3,FALSE))," ",VLOOKUP(I638,#REF!,3,FALSE))</f>
        <v xml:space="preserve"> </v>
      </c>
      <c r="L638" s="116"/>
      <c r="M638" s="45"/>
      <c r="N638" s="49"/>
      <c r="O638" s="54"/>
      <c r="P638" s="55"/>
      <c r="Q638" s="56"/>
      <c r="R638" s="57"/>
      <c r="S638" s="54"/>
      <c r="T638" s="58">
        <f t="shared" si="55"/>
        <v>0</v>
      </c>
      <c r="U638" s="59"/>
      <c r="V638" s="60"/>
      <c r="W638" s="60"/>
      <c r="X638" s="60"/>
      <c r="Y638" s="46"/>
      <c r="Z638" s="46"/>
      <c r="AA638" s="61"/>
      <c r="AB638" s="45"/>
      <c r="AC638" s="45"/>
      <c r="AD638" s="45"/>
      <c r="AE638" s="45"/>
      <c r="AF638" s="62" t="str">
        <f t="shared" si="56"/>
        <v>-</v>
      </c>
      <c r="AG638" s="63"/>
      <c r="AH638" s="64">
        <f>IF(SUMPRODUCT((A$14:A638=A638)*(B$14:B638=B638)*(C$14:C638=C638))&gt;1,0,1)</f>
        <v>0</v>
      </c>
      <c r="AI638" s="65" t="str">
        <f t="shared" si="57"/>
        <v>NO</v>
      </c>
      <c r="AJ638" s="65" t="str">
        <f t="shared" si="58"/>
        <v>NO</v>
      </c>
      <c r="AK638" s="66" t="str">
        <f>IFERROR(VLOOKUP(F638,#REF!,1,FALSE),"NO")</f>
        <v>NO</v>
      </c>
      <c r="AL638" s="65" t="str">
        <f t="shared" si="59"/>
        <v>NO</v>
      </c>
      <c r="AM638" s="65" t="str">
        <f t="shared" si="60"/>
        <v>NO</v>
      </c>
    </row>
    <row r="639" spans="1:42" x14ac:dyDescent="0.25">
      <c r="A639" s="45"/>
      <c r="B639" s="46"/>
      <c r="C639" s="47"/>
      <c r="D639" s="77"/>
      <c r="E639" s="47"/>
      <c r="F639" s="48"/>
      <c r="G639" s="49"/>
      <c r="H639" s="50"/>
      <c r="I639" s="51"/>
      <c r="J639" s="52" t="str">
        <f>IF(ISERROR(VLOOKUP(I639,#REF!,2,FALSE))," ",VLOOKUP(I639,#REF!,2,FALSE))</f>
        <v xml:space="preserve"> </v>
      </c>
      <c r="K639" s="52" t="str">
        <f>IF(ISERROR(VLOOKUP(I639,#REF!,3,FALSE))," ",VLOOKUP(I639,#REF!,3,FALSE))</f>
        <v xml:space="preserve"> </v>
      </c>
      <c r="L639" s="116"/>
      <c r="M639" s="45"/>
      <c r="N639" s="49"/>
      <c r="O639" s="54"/>
      <c r="P639" s="55"/>
      <c r="Q639" s="56"/>
      <c r="R639" s="57"/>
      <c r="S639" s="54"/>
      <c r="T639" s="58">
        <f t="shared" si="55"/>
        <v>0</v>
      </c>
      <c r="U639" s="59"/>
      <c r="V639" s="60"/>
      <c r="W639" s="60"/>
      <c r="X639" s="60"/>
      <c r="Y639" s="46"/>
      <c r="Z639" s="46"/>
      <c r="AA639" s="61"/>
      <c r="AB639" s="45"/>
      <c r="AC639" s="45"/>
      <c r="AD639" s="45"/>
      <c r="AE639" s="45"/>
      <c r="AF639" s="62" t="str">
        <f t="shared" si="56"/>
        <v>-</v>
      </c>
      <c r="AG639" s="63"/>
      <c r="AH639" s="64">
        <f>IF(SUMPRODUCT((A$14:A639=A639)*(B$14:B639=B639)*(C$14:C639=C639))&gt;1,0,1)</f>
        <v>0</v>
      </c>
      <c r="AI639" s="65" t="str">
        <f t="shared" si="57"/>
        <v>NO</v>
      </c>
      <c r="AJ639" s="65" t="str">
        <f t="shared" si="58"/>
        <v>NO</v>
      </c>
      <c r="AK639" s="66" t="str">
        <f>IFERROR(VLOOKUP(F639,#REF!,1,FALSE),"NO")</f>
        <v>NO</v>
      </c>
      <c r="AL639" s="65" t="str">
        <f t="shared" si="59"/>
        <v>NO</v>
      </c>
      <c r="AM639" s="65" t="str">
        <f t="shared" si="60"/>
        <v>NO</v>
      </c>
    </row>
    <row r="640" spans="1:42" x14ac:dyDescent="0.25">
      <c r="A640" s="45"/>
      <c r="B640" s="46"/>
      <c r="C640" s="47"/>
      <c r="D640" s="77"/>
      <c r="E640" s="47"/>
      <c r="F640" s="48"/>
      <c r="G640" s="49"/>
      <c r="H640" s="50"/>
      <c r="I640" s="51"/>
      <c r="J640" s="52" t="str">
        <f>IF(ISERROR(VLOOKUP(I640,#REF!,2,FALSE))," ",VLOOKUP(I640,#REF!,2,FALSE))</f>
        <v xml:space="preserve"> </v>
      </c>
      <c r="K640" s="52" t="str">
        <f>IF(ISERROR(VLOOKUP(I640,#REF!,3,FALSE))," ",VLOOKUP(I640,#REF!,3,FALSE))</f>
        <v xml:space="preserve"> </v>
      </c>
      <c r="L640" s="116"/>
      <c r="M640" s="45"/>
      <c r="N640" s="49"/>
      <c r="O640" s="54"/>
      <c r="P640" s="55"/>
      <c r="Q640" s="56"/>
      <c r="R640" s="57"/>
      <c r="S640" s="54"/>
      <c r="T640" s="58">
        <f t="shared" si="55"/>
        <v>0</v>
      </c>
      <c r="U640" s="59"/>
      <c r="V640" s="60"/>
      <c r="W640" s="60"/>
      <c r="X640" s="60"/>
      <c r="Y640" s="46"/>
      <c r="Z640" s="46"/>
      <c r="AA640" s="61"/>
      <c r="AB640" s="45"/>
      <c r="AC640" s="45"/>
      <c r="AD640" s="45"/>
      <c r="AE640" s="45"/>
      <c r="AF640" s="62" t="str">
        <f t="shared" si="56"/>
        <v>-</v>
      </c>
      <c r="AG640" s="63"/>
      <c r="AH640" s="64">
        <f>IF(SUMPRODUCT((A$14:A640=A640)*(B$14:B640=B640)*(C$14:C640=C640))&gt;1,0,1)</f>
        <v>0</v>
      </c>
      <c r="AI640" s="65" t="str">
        <f t="shared" si="57"/>
        <v>NO</v>
      </c>
      <c r="AJ640" s="65" t="str">
        <f t="shared" si="58"/>
        <v>NO</v>
      </c>
      <c r="AK640" s="66" t="str">
        <f>IFERROR(VLOOKUP(F640,#REF!,1,FALSE),"NO")</f>
        <v>NO</v>
      </c>
      <c r="AL640" s="65" t="str">
        <f t="shared" si="59"/>
        <v>NO</v>
      </c>
      <c r="AM640" s="65" t="str">
        <f t="shared" si="60"/>
        <v>NO</v>
      </c>
    </row>
    <row r="641" spans="1:39" x14ac:dyDescent="0.25">
      <c r="A641" s="45"/>
      <c r="B641" s="46"/>
      <c r="C641" s="47"/>
      <c r="D641" s="77"/>
      <c r="E641" s="47"/>
      <c r="F641" s="48"/>
      <c r="G641" s="49"/>
      <c r="H641" s="50"/>
      <c r="I641" s="51"/>
      <c r="J641" s="52" t="str">
        <f>IF(ISERROR(VLOOKUP(I641,#REF!,2,FALSE))," ",VLOOKUP(I641,#REF!,2,FALSE))</f>
        <v xml:space="preserve"> </v>
      </c>
      <c r="K641" s="52" t="str">
        <f>IF(ISERROR(VLOOKUP(I641,#REF!,3,FALSE))," ",VLOOKUP(I641,#REF!,3,FALSE))</f>
        <v xml:space="preserve"> </v>
      </c>
      <c r="L641" s="116"/>
      <c r="M641" s="45"/>
      <c r="N641" s="49"/>
      <c r="O641" s="54"/>
      <c r="P641" s="55"/>
      <c r="Q641" s="56"/>
      <c r="R641" s="57"/>
      <c r="S641" s="54"/>
      <c r="T641" s="58">
        <f t="shared" si="55"/>
        <v>0</v>
      </c>
      <c r="U641" s="59"/>
      <c r="V641" s="60"/>
      <c r="W641" s="60"/>
      <c r="X641" s="60"/>
      <c r="Y641" s="46"/>
      <c r="Z641" s="46"/>
      <c r="AA641" s="61"/>
      <c r="AB641" s="45"/>
      <c r="AC641" s="45"/>
      <c r="AD641" s="45"/>
      <c r="AE641" s="45"/>
      <c r="AF641" s="62" t="str">
        <f t="shared" si="56"/>
        <v>-</v>
      </c>
      <c r="AG641" s="63"/>
      <c r="AH641" s="64">
        <f>IF(SUMPRODUCT((A$14:A641=A641)*(B$14:B641=B641)*(C$14:C641=C641))&gt;1,0,1)</f>
        <v>0</v>
      </c>
      <c r="AI641" s="65" t="str">
        <f t="shared" si="57"/>
        <v>NO</v>
      </c>
      <c r="AJ641" s="65" t="str">
        <f t="shared" si="58"/>
        <v>NO</v>
      </c>
      <c r="AK641" s="66" t="str">
        <f>IFERROR(VLOOKUP(F641,#REF!,1,FALSE),"NO")</f>
        <v>NO</v>
      </c>
      <c r="AL641" s="65" t="str">
        <f t="shared" si="59"/>
        <v>NO</v>
      </c>
      <c r="AM641" s="65" t="str">
        <f t="shared" si="60"/>
        <v>NO</v>
      </c>
    </row>
    <row r="642" spans="1:39" x14ac:dyDescent="0.25">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c r="AA642" s="68"/>
      <c r="AB642" s="68"/>
      <c r="AC642" s="68" t="s">
        <v>67</v>
      </c>
      <c r="AD642" s="68"/>
      <c r="AE642" s="68"/>
      <c r="AF642" s="68"/>
    </row>
    <row r="643" spans="1:39" x14ac:dyDescent="0.25">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c r="AA643" s="68"/>
      <c r="AB643" s="68"/>
      <c r="AC643" s="68" t="s">
        <v>67</v>
      </c>
      <c r="AD643" s="68"/>
      <c r="AE643" s="68"/>
      <c r="AF643" s="68"/>
    </row>
  </sheetData>
  <sheetProtection algorithmName="SHA-512" hashValue="Xy2L8QPcLJdCoA7kKvh/M8nUopiF5oavRrRc6KirIiJZZXKmsZRfjk1CjzjJyg9dQ0SPyI9VSHGJ72nw1NjpWw==" saltValue="Q950vttU0PvbPWmuOzrq4w==" spinCount="100000" sheet="1" objects="1" insertColumns="0" insertRows="0" selectLockedCells="1" sort="0" pivotTables="0"/>
  <dataConsolidate link="1"/>
  <mergeCells count="33">
    <mergeCell ref="A2:AF2"/>
    <mergeCell ref="A3:AF3"/>
    <mergeCell ref="A5:C5"/>
    <mergeCell ref="I5:J5"/>
    <mergeCell ref="M5:N5"/>
    <mergeCell ref="U5:AF5"/>
    <mergeCell ref="A6:C6"/>
    <mergeCell ref="I6:J6"/>
    <mergeCell ref="U6:V6"/>
    <mergeCell ref="W6:AF6"/>
    <mergeCell ref="A7:C7"/>
    <mergeCell ref="I7:J7"/>
    <mergeCell ref="U7:V7"/>
    <mergeCell ref="W7:AF7"/>
    <mergeCell ref="A8:N8"/>
    <mergeCell ref="U8:V8"/>
    <mergeCell ref="W8:AF8"/>
    <mergeCell ref="A9:C9"/>
    <mergeCell ref="E9:G9"/>
    <mergeCell ref="I9:N10"/>
    <mergeCell ref="U9:V9"/>
    <mergeCell ref="W9:AF9"/>
    <mergeCell ref="A10:C10"/>
    <mergeCell ref="E10:G10"/>
    <mergeCell ref="H12:K12"/>
    <mergeCell ref="M12:N12"/>
    <mergeCell ref="AA12:AE12"/>
    <mergeCell ref="U10:V10"/>
    <mergeCell ref="W10:AF10"/>
    <mergeCell ref="A11:N11"/>
    <mergeCell ref="O11:U11"/>
    <mergeCell ref="V11:Z11"/>
    <mergeCell ref="AA11:AE11"/>
  </mergeCells>
  <conditionalFormatting sqref="E387:E389 D155:D159 D415:E415 D612:E612 D616:E616 D637 E14:E43 D163:D265 E45:E385">
    <cfRule type="expression" dxfId="1290" priority="1290">
      <formula>AI14="NO"</formula>
    </cfRule>
  </conditionalFormatting>
  <conditionalFormatting sqref="D161">
    <cfRule type="expression" dxfId="1289" priority="1289">
      <formula>#REF!="NO"</formula>
    </cfRule>
  </conditionalFormatting>
  <conditionalFormatting sqref="D381">
    <cfRule type="expression" dxfId="1288" priority="1288">
      <formula>#REF!="NO"</formula>
    </cfRule>
  </conditionalFormatting>
  <conditionalFormatting sqref="D379">
    <cfRule type="expression" dxfId="1287" priority="1287">
      <formula>#REF!="NO"</formula>
    </cfRule>
  </conditionalFormatting>
  <conditionalFormatting sqref="D281">
    <cfRule type="expression" dxfId="1286" priority="1286">
      <formula>#REF!="NO"</formula>
    </cfRule>
  </conditionalFormatting>
  <conditionalFormatting sqref="D280">
    <cfRule type="expression" dxfId="1285" priority="1285">
      <formula>#REF!="NO"</formula>
    </cfRule>
  </conditionalFormatting>
  <conditionalFormatting sqref="D279">
    <cfRule type="expression" dxfId="1284" priority="1284">
      <formula>#REF!="NO"</formula>
    </cfRule>
  </conditionalFormatting>
  <conditionalFormatting sqref="D278">
    <cfRule type="expression" dxfId="1283" priority="1283">
      <formula>#REF!="NO"</formula>
    </cfRule>
  </conditionalFormatting>
  <conditionalFormatting sqref="D277">
    <cfRule type="expression" dxfId="1282" priority="1282">
      <formula>#REF!="NO"</formula>
    </cfRule>
  </conditionalFormatting>
  <conditionalFormatting sqref="D276">
    <cfRule type="expression" dxfId="1281" priority="1281">
      <formula>#REF!="NO"</formula>
    </cfRule>
  </conditionalFormatting>
  <conditionalFormatting sqref="D275">
    <cfRule type="expression" dxfId="1280" priority="1280">
      <formula>#REF!="NO"</formula>
    </cfRule>
  </conditionalFormatting>
  <conditionalFormatting sqref="D274">
    <cfRule type="expression" dxfId="1279" priority="1279">
      <formula>#REF!="NO"</formula>
    </cfRule>
  </conditionalFormatting>
  <conditionalFormatting sqref="D273">
    <cfRule type="expression" dxfId="1278" priority="1278">
      <formula>#REF!="NO"</formula>
    </cfRule>
  </conditionalFormatting>
  <conditionalFormatting sqref="D272">
    <cfRule type="expression" dxfId="1277" priority="1277">
      <formula>#REF!="NO"</formula>
    </cfRule>
  </conditionalFormatting>
  <conditionalFormatting sqref="D271">
    <cfRule type="expression" dxfId="1276" priority="1276">
      <formula>#REF!="NO"</formula>
    </cfRule>
  </conditionalFormatting>
  <conditionalFormatting sqref="D270">
    <cfRule type="expression" dxfId="1275" priority="1275">
      <formula>#REF!="NO"</formula>
    </cfRule>
  </conditionalFormatting>
  <conditionalFormatting sqref="D269">
    <cfRule type="expression" dxfId="1274" priority="1274">
      <formula>#REF!="NO"</formula>
    </cfRule>
  </conditionalFormatting>
  <conditionalFormatting sqref="D267:D268">
    <cfRule type="expression" dxfId="1273" priority="1273">
      <formula>#REF!="NO"</formula>
    </cfRule>
  </conditionalFormatting>
  <conditionalFormatting sqref="D266">
    <cfRule type="expression" dxfId="1272" priority="1272">
      <formula>#REF!="NO"</formula>
    </cfRule>
  </conditionalFormatting>
  <conditionalFormatting sqref="D378">
    <cfRule type="expression" dxfId="1271" priority="1271">
      <formula>#REF!="NO"</formula>
    </cfRule>
  </conditionalFormatting>
  <conditionalFormatting sqref="D289">
    <cfRule type="expression" dxfId="1270" priority="1270">
      <formula>#REF!="NO"</formula>
    </cfRule>
  </conditionalFormatting>
  <conditionalFormatting sqref="D288">
    <cfRule type="expression" dxfId="1269" priority="1269">
      <formula>#REF!="NO"</formula>
    </cfRule>
  </conditionalFormatting>
  <conditionalFormatting sqref="D287">
    <cfRule type="expression" dxfId="1268" priority="1268">
      <formula>#REF!="NO"</formula>
    </cfRule>
  </conditionalFormatting>
  <conditionalFormatting sqref="D286">
    <cfRule type="expression" dxfId="1267" priority="1267">
      <formula>#REF!="NO"</formula>
    </cfRule>
  </conditionalFormatting>
  <conditionalFormatting sqref="D285">
    <cfRule type="expression" dxfId="1266" priority="1266">
      <formula>#REF!="NO"</formula>
    </cfRule>
  </conditionalFormatting>
  <conditionalFormatting sqref="D284">
    <cfRule type="expression" dxfId="1265" priority="1265">
      <formula>#REF!="NO"</formula>
    </cfRule>
  </conditionalFormatting>
  <conditionalFormatting sqref="D283">
    <cfRule type="expression" dxfId="1264" priority="1264">
      <formula>#REF!="NO"</formula>
    </cfRule>
  </conditionalFormatting>
  <conditionalFormatting sqref="D282">
    <cfRule type="expression" dxfId="1263" priority="1263">
      <formula>#REF!="NO"</formula>
    </cfRule>
  </conditionalFormatting>
  <conditionalFormatting sqref="D377">
    <cfRule type="expression" dxfId="1262" priority="1262">
      <formula>#REF!="NO"</formula>
    </cfRule>
  </conditionalFormatting>
  <conditionalFormatting sqref="D365:D376">
    <cfRule type="expression" dxfId="1261" priority="1261">
      <formula>#REF!="NO"</formula>
    </cfRule>
  </conditionalFormatting>
  <conditionalFormatting sqref="D364">
    <cfRule type="expression" dxfId="1260" priority="1260">
      <formula>#REF!="NO"</formula>
    </cfRule>
  </conditionalFormatting>
  <conditionalFormatting sqref="D363">
    <cfRule type="expression" dxfId="1259" priority="1259">
      <formula>#REF!="NO"</formula>
    </cfRule>
  </conditionalFormatting>
  <conditionalFormatting sqref="D296:D362">
    <cfRule type="expression" dxfId="1258" priority="1258">
      <formula>#REF!="NO"</formula>
    </cfRule>
  </conditionalFormatting>
  <conditionalFormatting sqref="D295">
    <cfRule type="expression" dxfId="1257" priority="1257">
      <formula>#REF!="NO"</formula>
    </cfRule>
  </conditionalFormatting>
  <conditionalFormatting sqref="D294">
    <cfRule type="expression" dxfId="1256" priority="1256">
      <formula>#REF!="NO"</formula>
    </cfRule>
  </conditionalFormatting>
  <conditionalFormatting sqref="D293">
    <cfRule type="expression" dxfId="1255" priority="1255">
      <formula>#REF!="NO"</formula>
    </cfRule>
  </conditionalFormatting>
  <conditionalFormatting sqref="D292">
    <cfRule type="expression" dxfId="1254" priority="1254">
      <formula>#REF!="NO"</formula>
    </cfRule>
  </conditionalFormatting>
  <conditionalFormatting sqref="D291">
    <cfRule type="expression" dxfId="1253" priority="1253">
      <formula>#REF!="NO"</formula>
    </cfRule>
  </conditionalFormatting>
  <conditionalFormatting sqref="D290">
    <cfRule type="expression" dxfId="1252" priority="1252">
      <formula>#REF!="NO"</formula>
    </cfRule>
  </conditionalFormatting>
  <conditionalFormatting sqref="D380">
    <cfRule type="expression" dxfId="1251" priority="1251">
      <formula>#REF!="NO"</formula>
    </cfRule>
  </conditionalFormatting>
  <conditionalFormatting sqref="H387:H389 H415 H612 H616 H637 H14:H43 H45:H385">
    <cfRule type="expression" dxfId="1250" priority="1250">
      <formula>$AL14="NO"</formula>
    </cfRule>
  </conditionalFormatting>
  <conditionalFormatting sqref="D162">
    <cfRule type="expression" dxfId="1249" priority="1249">
      <formula>AI162="NO"</formula>
    </cfRule>
  </conditionalFormatting>
  <conditionalFormatting sqref="D162">
    <cfRule type="expression" dxfId="1248" priority="1248">
      <formula>AI162="NO"</formula>
    </cfRule>
  </conditionalFormatting>
  <conditionalFormatting sqref="D160">
    <cfRule type="expression" dxfId="1247" priority="1247">
      <formula>AI160="NO"</formula>
    </cfRule>
  </conditionalFormatting>
  <conditionalFormatting sqref="D160">
    <cfRule type="expression" dxfId="1246" priority="1246">
      <formula>AI160="NO"</formula>
    </cfRule>
  </conditionalFormatting>
  <conditionalFormatting sqref="D129:D130">
    <cfRule type="expression" dxfId="1245" priority="1245">
      <formula>AI129="NO"</formula>
    </cfRule>
  </conditionalFormatting>
  <conditionalFormatting sqref="D129:D130">
    <cfRule type="expression" dxfId="1244" priority="1244">
      <formula>AI129="NO"</formula>
    </cfRule>
  </conditionalFormatting>
  <conditionalFormatting sqref="D136:D138">
    <cfRule type="expression" dxfId="1243" priority="1243">
      <formula>AI136="NO"</formula>
    </cfRule>
  </conditionalFormatting>
  <conditionalFormatting sqref="D136:D138">
    <cfRule type="expression" dxfId="1242" priority="1242">
      <formula>AI136="NO"</formula>
    </cfRule>
  </conditionalFormatting>
  <conditionalFormatting sqref="D151:D154">
    <cfRule type="expression" dxfId="1241" priority="1241">
      <formula>AI151="NO"</formula>
    </cfRule>
  </conditionalFormatting>
  <conditionalFormatting sqref="D151:D154">
    <cfRule type="expression" dxfId="1240" priority="1240">
      <formula>AI151="NO"</formula>
    </cfRule>
  </conditionalFormatting>
  <conditionalFormatting sqref="D146:D150">
    <cfRule type="expression" dxfId="1239" priority="1239">
      <formula>AI146="NO"</formula>
    </cfRule>
  </conditionalFormatting>
  <conditionalFormatting sqref="D146:D150">
    <cfRule type="expression" dxfId="1238" priority="1238">
      <formula>AI146="NO"</formula>
    </cfRule>
  </conditionalFormatting>
  <conditionalFormatting sqref="D139:D145">
    <cfRule type="expression" dxfId="1237" priority="1237">
      <formula>AI139="NO"</formula>
    </cfRule>
  </conditionalFormatting>
  <conditionalFormatting sqref="D139:D145">
    <cfRule type="expression" dxfId="1236" priority="1236">
      <formula>AI139="NO"</formula>
    </cfRule>
  </conditionalFormatting>
  <conditionalFormatting sqref="D131:D135">
    <cfRule type="expression" dxfId="1235" priority="1235">
      <formula>AI131="NO"</formula>
    </cfRule>
  </conditionalFormatting>
  <conditionalFormatting sqref="D131:D135">
    <cfRule type="expression" dxfId="1234" priority="1234">
      <formula>AI131="NO"</formula>
    </cfRule>
  </conditionalFormatting>
  <conditionalFormatting sqref="I387:I389 I415 I612 I616 I637:I639 I14:I43 I45:I385">
    <cfRule type="expression" dxfId="1233" priority="1233">
      <formula>AND($AM14="NO",I14&lt;&gt;"No aplica")</formula>
    </cfRule>
  </conditionalFormatting>
  <conditionalFormatting sqref="D383">
    <cfRule type="expression" dxfId="1232" priority="1232">
      <formula>#REF!="NO"</formula>
    </cfRule>
  </conditionalFormatting>
  <conditionalFormatting sqref="D383">
    <cfRule type="expression" dxfId="1231" priority="1231">
      <formula>AI383="NO"</formula>
    </cfRule>
  </conditionalFormatting>
  <conditionalFormatting sqref="D382">
    <cfRule type="expression" dxfId="1230" priority="1230">
      <formula>#REF!="NO"</formula>
    </cfRule>
  </conditionalFormatting>
  <conditionalFormatting sqref="D382">
    <cfRule type="expression" dxfId="1229" priority="1229">
      <formula>AI382="NO"</formula>
    </cfRule>
  </conditionalFormatting>
  <conditionalFormatting sqref="D385">
    <cfRule type="expression" dxfId="1228" priority="1228">
      <formula>#REF!="NO"</formula>
    </cfRule>
  </conditionalFormatting>
  <conditionalFormatting sqref="D385">
    <cfRule type="expression" dxfId="1227" priority="1227">
      <formula>AI385="NO"</formula>
    </cfRule>
  </conditionalFormatting>
  <conditionalFormatting sqref="D384">
    <cfRule type="expression" dxfId="1226" priority="1226">
      <formula>#REF!="NO"</formula>
    </cfRule>
  </conditionalFormatting>
  <conditionalFormatting sqref="D384">
    <cfRule type="expression" dxfId="1225" priority="1225">
      <formula>AI384="NO"</formula>
    </cfRule>
  </conditionalFormatting>
  <conditionalFormatting sqref="D387">
    <cfRule type="expression" dxfId="1224" priority="1224">
      <formula>#REF!="NO"</formula>
    </cfRule>
  </conditionalFormatting>
  <conditionalFormatting sqref="D387">
    <cfRule type="expression" dxfId="1223" priority="1223">
      <formula>AI387="NO"</formula>
    </cfRule>
  </conditionalFormatting>
  <conditionalFormatting sqref="D388">
    <cfRule type="expression" dxfId="1222" priority="1222">
      <formula>#REF!="NO"</formula>
    </cfRule>
  </conditionalFormatting>
  <conditionalFormatting sqref="D388">
    <cfRule type="expression" dxfId="1221" priority="1221">
      <formula>AI388="NO"</formula>
    </cfRule>
  </conditionalFormatting>
  <conditionalFormatting sqref="D389">
    <cfRule type="expression" dxfId="1220" priority="1220">
      <formula>#REF!="NO"</formula>
    </cfRule>
  </conditionalFormatting>
  <conditionalFormatting sqref="D389">
    <cfRule type="expression" dxfId="1219" priority="1219">
      <formula>AI389="NO"</formula>
    </cfRule>
  </conditionalFormatting>
  <conditionalFormatting sqref="E387:E389">
    <cfRule type="expression" dxfId="1218" priority="1218">
      <formula>AJ387="NO"</formula>
    </cfRule>
  </conditionalFormatting>
  <conditionalFormatting sqref="D387:D389 D415 D612 D616 D637 D14:D43 D45:D385">
    <cfRule type="expression" dxfId="1217" priority="1217">
      <formula>$AI14="NO"</formula>
    </cfRule>
  </conditionalFormatting>
  <conditionalFormatting sqref="D625:E625">
    <cfRule type="expression" dxfId="1216" priority="1216">
      <formula>AI625="NO"</formula>
    </cfRule>
  </conditionalFormatting>
  <conditionalFormatting sqref="H625">
    <cfRule type="expression" dxfId="1215" priority="1215">
      <formula>$AL625="NO"</formula>
    </cfRule>
  </conditionalFormatting>
  <conditionalFormatting sqref="I625">
    <cfRule type="expression" dxfId="1214" priority="1214">
      <formula>AND($AM625="NO",I625&lt;&gt;"No aplica")</formula>
    </cfRule>
  </conditionalFormatting>
  <conditionalFormatting sqref="E625">
    <cfRule type="expression" dxfId="1213" priority="1213">
      <formula>AJ625="NO"</formula>
    </cfRule>
  </conditionalFormatting>
  <conditionalFormatting sqref="D625">
    <cfRule type="expression" dxfId="1212" priority="1212">
      <formula>$AI625="NO"</formula>
    </cfRule>
  </conditionalFormatting>
  <conditionalFormatting sqref="E386">
    <cfRule type="expression" dxfId="1211" priority="1211">
      <formula>AJ386="NO"</formula>
    </cfRule>
  </conditionalFormatting>
  <conditionalFormatting sqref="H386">
    <cfRule type="expression" dxfId="1210" priority="1210">
      <formula>$AL386="NO"</formula>
    </cfRule>
  </conditionalFormatting>
  <conditionalFormatting sqref="I386">
    <cfRule type="expression" dxfId="1209" priority="1209">
      <formula>AND($AM386="NO",I386&lt;&gt;"No aplica")</formula>
    </cfRule>
  </conditionalFormatting>
  <conditionalFormatting sqref="D386">
    <cfRule type="expression" dxfId="1208" priority="1208">
      <formula>#REF!="NO"</formula>
    </cfRule>
  </conditionalFormatting>
  <conditionalFormatting sqref="D386">
    <cfRule type="expression" dxfId="1207" priority="1207">
      <formula>AI386="NO"</formula>
    </cfRule>
  </conditionalFormatting>
  <conditionalFormatting sqref="E386">
    <cfRule type="expression" dxfId="1206" priority="1206">
      <formula>AJ386="NO"</formula>
    </cfRule>
  </conditionalFormatting>
  <conditionalFormatting sqref="D386">
    <cfRule type="expression" dxfId="1205" priority="1205">
      <formula>$AI386="NO"</formula>
    </cfRule>
  </conditionalFormatting>
  <conditionalFormatting sqref="E390">
    <cfRule type="expression" dxfId="1204" priority="1204">
      <formula>AJ390="NO"</formula>
    </cfRule>
  </conditionalFormatting>
  <conditionalFormatting sqref="H390">
    <cfRule type="expression" dxfId="1203" priority="1203">
      <formula>$AL390="NO"</formula>
    </cfRule>
  </conditionalFormatting>
  <conditionalFormatting sqref="I390">
    <cfRule type="expression" dxfId="1202" priority="1202">
      <formula>AND($AM390="NO",I390&lt;&gt;"No aplica")</formula>
    </cfRule>
  </conditionalFormatting>
  <conditionalFormatting sqref="D390">
    <cfRule type="expression" dxfId="1201" priority="1201">
      <formula>#REF!="NO"</formula>
    </cfRule>
  </conditionalFormatting>
  <conditionalFormatting sqref="D390">
    <cfRule type="expression" dxfId="1200" priority="1200">
      <formula>AI390="NO"</formula>
    </cfRule>
  </conditionalFormatting>
  <conditionalFormatting sqref="E390">
    <cfRule type="expression" dxfId="1199" priority="1199">
      <formula>AJ390="NO"</formula>
    </cfRule>
  </conditionalFormatting>
  <conditionalFormatting sqref="D390">
    <cfRule type="expression" dxfId="1198" priority="1198">
      <formula>$AI390="NO"</formula>
    </cfRule>
  </conditionalFormatting>
  <conditionalFormatting sqref="E391">
    <cfRule type="expression" dxfId="1197" priority="1197">
      <formula>AJ391="NO"</formula>
    </cfRule>
  </conditionalFormatting>
  <conditionalFormatting sqref="H391">
    <cfRule type="expression" dxfId="1196" priority="1196">
      <formula>$AL391="NO"</formula>
    </cfRule>
  </conditionalFormatting>
  <conditionalFormatting sqref="I391">
    <cfRule type="expression" dxfId="1195" priority="1195">
      <formula>AND($AM391="NO",I391&lt;&gt;"No aplica")</formula>
    </cfRule>
  </conditionalFormatting>
  <conditionalFormatting sqref="D391">
    <cfRule type="expression" dxfId="1194" priority="1194">
      <formula>#REF!="NO"</formula>
    </cfRule>
  </conditionalFormatting>
  <conditionalFormatting sqref="D391">
    <cfRule type="expression" dxfId="1193" priority="1193">
      <formula>AI391="NO"</formula>
    </cfRule>
  </conditionalFormatting>
  <conditionalFormatting sqref="E391">
    <cfRule type="expression" dxfId="1192" priority="1192">
      <formula>AJ391="NO"</formula>
    </cfRule>
  </conditionalFormatting>
  <conditionalFormatting sqref="D391">
    <cfRule type="expression" dxfId="1191" priority="1191">
      <formula>$AI391="NO"</formula>
    </cfRule>
  </conditionalFormatting>
  <conditionalFormatting sqref="E392">
    <cfRule type="expression" dxfId="1190" priority="1190">
      <formula>AJ392="NO"</formula>
    </cfRule>
  </conditionalFormatting>
  <conditionalFormatting sqref="H392">
    <cfRule type="expression" dxfId="1189" priority="1189">
      <formula>$AL392="NO"</formula>
    </cfRule>
  </conditionalFormatting>
  <conditionalFormatting sqref="I392">
    <cfRule type="expression" dxfId="1188" priority="1188">
      <formula>AND($AM392="NO",I392&lt;&gt;"No aplica")</formula>
    </cfRule>
  </conditionalFormatting>
  <conditionalFormatting sqref="D392">
    <cfRule type="expression" dxfId="1187" priority="1187">
      <formula>#REF!="NO"</formula>
    </cfRule>
  </conditionalFormatting>
  <conditionalFormatting sqref="D392">
    <cfRule type="expression" dxfId="1186" priority="1186">
      <formula>AI392="NO"</formula>
    </cfRule>
  </conditionalFormatting>
  <conditionalFormatting sqref="E392">
    <cfRule type="expression" dxfId="1185" priority="1185">
      <formula>AJ392="NO"</formula>
    </cfRule>
  </conditionalFormatting>
  <conditionalFormatting sqref="D392">
    <cfRule type="expression" dxfId="1184" priority="1184">
      <formula>$AI392="NO"</formula>
    </cfRule>
  </conditionalFormatting>
  <conditionalFormatting sqref="E414">
    <cfRule type="expression" dxfId="1183" priority="1183">
      <formula>AJ414="NO"</formula>
    </cfRule>
  </conditionalFormatting>
  <conditionalFormatting sqref="H414">
    <cfRule type="expression" dxfId="1182" priority="1182">
      <formula>$AL414="NO"</formula>
    </cfRule>
  </conditionalFormatting>
  <conditionalFormatting sqref="I414">
    <cfRule type="expression" dxfId="1181" priority="1181">
      <formula>AND($AM414="NO",I414&lt;&gt;"No aplica")</formula>
    </cfRule>
  </conditionalFormatting>
  <conditionalFormatting sqref="D414">
    <cfRule type="expression" dxfId="1180" priority="1180">
      <formula>#REF!="NO"</formula>
    </cfRule>
  </conditionalFormatting>
  <conditionalFormatting sqref="D414">
    <cfRule type="expression" dxfId="1179" priority="1179">
      <formula>AI414="NO"</formula>
    </cfRule>
  </conditionalFormatting>
  <conditionalFormatting sqref="E414">
    <cfRule type="expression" dxfId="1178" priority="1178">
      <formula>AJ414="NO"</formula>
    </cfRule>
  </conditionalFormatting>
  <conditionalFormatting sqref="D414">
    <cfRule type="expression" dxfId="1177" priority="1177">
      <formula>$AI414="NO"</formula>
    </cfRule>
  </conditionalFormatting>
  <conditionalFormatting sqref="E413">
    <cfRule type="expression" dxfId="1176" priority="1176">
      <formula>AJ413="NO"</formula>
    </cfRule>
  </conditionalFormatting>
  <conditionalFormatting sqref="H413">
    <cfRule type="expression" dxfId="1175" priority="1175">
      <formula>$AL413="NO"</formula>
    </cfRule>
  </conditionalFormatting>
  <conditionalFormatting sqref="I413">
    <cfRule type="expression" dxfId="1174" priority="1174">
      <formula>AND($AM413="NO",I413&lt;&gt;"No aplica")</formula>
    </cfRule>
  </conditionalFormatting>
  <conditionalFormatting sqref="D413">
    <cfRule type="expression" dxfId="1173" priority="1173">
      <formula>#REF!="NO"</formula>
    </cfRule>
  </conditionalFormatting>
  <conditionalFormatting sqref="D413">
    <cfRule type="expression" dxfId="1172" priority="1172">
      <formula>AI413="NO"</formula>
    </cfRule>
  </conditionalFormatting>
  <conditionalFormatting sqref="E413">
    <cfRule type="expression" dxfId="1171" priority="1171">
      <formula>AJ413="NO"</formula>
    </cfRule>
  </conditionalFormatting>
  <conditionalFormatting sqref="D413">
    <cfRule type="expression" dxfId="1170" priority="1170">
      <formula>$AI413="NO"</formula>
    </cfRule>
  </conditionalFormatting>
  <conditionalFormatting sqref="E412">
    <cfRule type="expression" dxfId="1169" priority="1169">
      <formula>AJ412="NO"</formula>
    </cfRule>
  </conditionalFormatting>
  <conditionalFormatting sqref="H412">
    <cfRule type="expression" dxfId="1168" priority="1168">
      <formula>$AL412="NO"</formula>
    </cfRule>
  </conditionalFormatting>
  <conditionalFormatting sqref="I412">
    <cfRule type="expression" dxfId="1167" priority="1167">
      <formula>AND($AM412="NO",I412&lt;&gt;"No aplica")</formula>
    </cfRule>
  </conditionalFormatting>
  <conditionalFormatting sqref="D412">
    <cfRule type="expression" dxfId="1166" priority="1166">
      <formula>#REF!="NO"</formula>
    </cfRule>
  </conditionalFormatting>
  <conditionalFormatting sqref="D412">
    <cfRule type="expression" dxfId="1165" priority="1165">
      <formula>AI412="NO"</formula>
    </cfRule>
  </conditionalFormatting>
  <conditionalFormatting sqref="E412">
    <cfRule type="expression" dxfId="1164" priority="1164">
      <formula>AJ412="NO"</formula>
    </cfRule>
  </conditionalFormatting>
  <conditionalFormatting sqref="D412">
    <cfRule type="expression" dxfId="1163" priority="1163">
      <formula>$AI412="NO"</formula>
    </cfRule>
  </conditionalFormatting>
  <conditionalFormatting sqref="E411">
    <cfRule type="expression" dxfId="1162" priority="1162">
      <formula>AJ411="NO"</formula>
    </cfRule>
  </conditionalFormatting>
  <conditionalFormatting sqref="H411">
    <cfRule type="expression" dxfId="1161" priority="1161">
      <formula>$AL411="NO"</formula>
    </cfRule>
  </conditionalFormatting>
  <conditionalFormatting sqref="I411">
    <cfRule type="expression" dxfId="1160" priority="1160">
      <formula>AND($AM411="NO",I411&lt;&gt;"No aplica")</formula>
    </cfRule>
  </conditionalFormatting>
  <conditionalFormatting sqref="D411">
    <cfRule type="expression" dxfId="1159" priority="1159">
      <formula>#REF!="NO"</formula>
    </cfRule>
  </conditionalFormatting>
  <conditionalFormatting sqref="D411">
    <cfRule type="expression" dxfId="1158" priority="1158">
      <formula>AI411="NO"</formula>
    </cfRule>
  </conditionalFormatting>
  <conditionalFormatting sqref="E411">
    <cfRule type="expression" dxfId="1157" priority="1157">
      <formula>AJ411="NO"</formula>
    </cfRule>
  </conditionalFormatting>
  <conditionalFormatting sqref="D411">
    <cfRule type="expression" dxfId="1156" priority="1156">
      <formula>$AI411="NO"</formula>
    </cfRule>
  </conditionalFormatting>
  <conditionalFormatting sqref="E410">
    <cfRule type="expression" dxfId="1155" priority="1155">
      <formula>AJ410="NO"</formula>
    </cfRule>
  </conditionalFormatting>
  <conditionalFormatting sqref="H410">
    <cfRule type="expression" dxfId="1154" priority="1154">
      <formula>$AL410="NO"</formula>
    </cfRule>
  </conditionalFormatting>
  <conditionalFormatting sqref="I410">
    <cfRule type="expression" dxfId="1153" priority="1153">
      <formula>AND($AM410="NO",I410&lt;&gt;"No aplica")</formula>
    </cfRule>
  </conditionalFormatting>
  <conditionalFormatting sqref="D410">
    <cfRule type="expression" dxfId="1152" priority="1152">
      <formula>#REF!="NO"</formula>
    </cfRule>
  </conditionalFormatting>
  <conditionalFormatting sqref="D410">
    <cfRule type="expression" dxfId="1151" priority="1151">
      <formula>AI410="NO"</formula>
    </cfRule>
  </conditionalFormatting>
  <conditionalFormatting sqref="E410">
    <cfRule type="expression" dxfId="1150" priority="1150">
      <formula>AJ410="NO"</formula>
    </cfRule>
  </conditionalFormatting>
  <conditionalFormatting sqref="D410">
    <cfRule type="expression" dxfId="1149" priority="1149">
      <formula>$AI410="NO"</formula>
    </cfRule>
  </conditionalFormatting>
  <conditionalFormatting sqref="E409">
    <cfRule type="expression" dxfId="1148" priority="1148">
      <formula>AJ409="NO"</formula>
    </cfRule>
  </conditionalFormatting>
  <conditionalFormatting sqref="H409">
    <cfRule type="expression" dxfId="1147" priority="1147">
      <formula>$AL409="NO"</formula>
    </cfRule>
  </conditionalFormatting>
  <conditionalFormatting sqref="I409">
    <cfRule type="expression" dxfId="1146" priority="1146">
      <formula>AND($AM409="NO",I409&lt;&gt;"No aplica")</formula>
    </cfRule>
  </conditionalFormatting>
  <conditionalFormatting sqref="D409">
    <cfRule type="expression" dxfId="1145" priority="1145">
      <formula>#REF!="NO"</formula>
    </cfRule>
  </conditionalFormatting>
  <conditionalFormatting sqref="D409">
    <cfRule type="expression" dxfId="1144" priority="1144">
      <formula>AI409="NO"</formula>
    </cfRule>
  </conditionalFormatting>
  <conditionalFormatting sqref="E409">
    <cfRule type="expression" dxfId="1143" priority="1143">
      <formula>AJ409="NO"</formula>
    </cfRule>
  </conditionalFormatting>
  <conditionalFormatting sqref="D409">
    <cfRule type="expression" dxfId="1142" priority="1142">
      <formula>$AI409="NO"</formula>
    </cfRule>
  </conditionalFormatting>
  <conditionalFormatting sqref="E408">
    <cfRule type="expression" dxfId="1141" priority="1141">
      <formula>AJ408="NO"</formula>
    </cfRule>
  </conditionalFormatting>
  <conditionalFormatting sqref="H408">
    <cfRule type="expression" dxfId="1140" priority="1140">
      <formula>$AL408="NO"</formula>
    </cfRule>
  </conditionalFormatting>
  <conditionalFormatting sqref="I408">
    <cfRule type="expression" dxfId="1139" priority="1139">
      <formula>AND($AM408="NO",I408&lt;&gt;"No aplica")</formula>
    </cfRule>
  </conditionalFormatting>
  <conditionalFormatting sqref="D408">
    <cfRule type="expression" dxfId="1138" priority="1138">
      <formula>#REF!="NO"</formula>
    </cfRule>
  </conditionalFormatting>
  <conditionalFormatting sqref="D408">
    <cfRule type="expression" dxfId="1137" priority="1137">
      <formula>AI408="NO"</formula>
    </cfRule>
  </conditionalFormatting>
  <conditionalFormatting sqref="E408">
    <cfRule type="expression" dxfId="1136" priority="1136">
      <formula>AJ408="NO"</formula>
    </cfRule>
  </conditionalFormatting>
  <conditionalFormatting sqref="D408">
    <cfRule type="expression" dxfId="1135" priority="1135">
      <formula>$AI408="NO"</formula>
    </cfRule>
  </conditionalFormatting>
  <conditionalFormatting sqref="E407">
    <cfRule type="expression" dxfId="1134" priority="1134">
      <formula>AJ407="NO"</formula>
    </cfRule>
  </conditionalFormatting>
  <conditionalFormatting sqref="H407">
    <cfRule type="expression" dxfId="1133" priority="1133">
      <formula>$AL407="NO"</formula>
    </cfRule>
  </conditionalFormatting>
  <conditionalFormatting sqref="I407">
    <cfRule type="expression" dxfId="1132" priority="1132">
      <formula>AND($AM407="NO",I407&lt;&gt;"No aplica")</formula>
    </cfRule>
  </conditionalFormatting>
  <conditionalFormatting sqref="D407">
    <cfRule type="expression" dxfId="1131" priority="1131">
      <formula>#REF!="NO"</formula>
    </cfRule>
  </conditionalFormatting>
  <conditionalFormatting sqref="D407">
    <cfRule type="expression" dxfId="1130" priority="1130">
      <formula>AI407="NO"</formula>
    </cfRule>
  </conditionalFormatting>
  <conditionalFormatting sqref="E407">
    <cfRule type="expression" dxfId="1129" priority="1129">
      <formula>AJ407="NO"</formula>
    </cfRule>
  </conditionalFormatting>
  <conditionalFormatting sqref="D407">
    <cfRule type="expression" dxfId="1128" priority="1128">
      <formula>$AI407="NO"</formula>
    </cfRule>
  </conditionalFormatting>
  <conditionalFormatting sqref="E406">
    <cfRule type="expression" dxfId="1127" priority="1127">
      <formula>AJ406="NO"</formula>
    </cfRule>
  </conditionalFormatting>
  <conditionalFormatting sqref="H406">
    <cfRule type="expression" dxfId="1126" priority="1126">
      <formula>$AL406="NO"</formula>
    </cfRule>
  </conditionalFormatting>
  <conditionalFormatting sqref="I406">
    <cfRule type="expression" dxfId="1125" priority="1125">
      <formula>AND($AM406="NO",I406&lt;&gt;"No aplica")</formula>
    </cfRule>
  </conditionalFormatting>
  <conditionalFormatting sqref="D406">
    <cfRule type="expression" dxfId="1124" priority="1124">
      <formula>#REF!="NO"</formula>
    </cfRule>
  </conditionalFormatting>
  <conditionalFormatting sqref="D406">
    <cfRule type="expression" dxfId="1123" priority="1123">
      <formula>AI406="NO"</formula>
    </cfRule>
  </conditionalFormatting>
  <conditionalFormatting sqref="E406">
    <cfRule type="expression" dxfId="1122" priority="1122">
      <formula>AJ406="NO"</formula>
    </cfRule>
  </conditionalFormatting>
  <conditionalFormatting sqref="D406">
    <cfRule type="expression" dxfId="1121" priority="1121">
      <formula>$AI406="NO"</formula>
    </cfRule>
  </conditionalFormatting>
  <conditionalFormatting sqref="E405">
    <cfRule type="expression" dxfId="1120" priority="1120">
      <formula>AJ405="NO"</formula>
    </cfRule>
  </conditionalFormatting>
  <conditionalFormatting sqref="H405">
    <cfRule type="expression" dxfId="1119" priority="1119">
      <formula>$AL405="NO"</formula>
    </cfRule>
  </conditionalFormatting>
  <conditionalFormatting sqref="I405">
    <cfRule type="expression" dxfId="1118" priority="1118">
      <formula>AND($AM405="NO",I405&lt;&gt;"No aplica")</formula>
    </cfRule>
  </conditionalFormatting>
  <conditionalFormatting sqref="D405">
    <cfRule type="expression" dxfId="1117" priority="1117">
      <formula>#REF!="NO"</formula>
    </cfRule>
  </conditionalFormatting>
  <conditionalFormatting sqref="D405">
    <cfRule type="expression" dxfId="1116" priority="1116">
      <formula>AI405="NO"</formula>
    </cfRule>
  </conditionalFormatting>
  <conditionalFormatting sqref="E405">
    <cfRule type="expression" dxfId="1115" priority="1115">
      <formula>AJ405="NO"</formula>
    </cfRule>
  </conditionalFormatting>
  <conditionalFormatting sqref="D405">
    <cfRule type="expression" dxfId="1114" priority="1114">
      <formula>$AI405="NO"</formula>
    </cfRule>
  </conditionalFormatting>
  <conditionalFormatting sqref="E404">
    <cfRule type="expression" dxfId="1113" priority="1113">
      <formula>AJ404="NO"</formula>
    </cfRule>
  </conditionalFormatting>
  <conditionalFormatting sqref="H404">
    <cfRule type="expression" dxfId="1112" priority="1112">
      <formula>$AL404="NO"</formula>
    </cfRule>
  </conditionalFormatting>
  <conditionalFormatting sqref="I404">
    <cfRule type="expression" dxfId="1111" priority="1111">
      <formula>AND($AM404="NO",I404&lt;&gt;"No aplica")</formula>
    </cfRule>
  </conditionalFormatting>
  <conditionalFormatting sqref="D404">
    <cfRule type="expression" dxfId="1110" priority="1110">
      <formula>#REF!="NO"</formula>
    </cfRule>
  </conditionalFormatting>
  <conditionalFormatting sqref="D404">
    <cfRule type="expression" dxfId="1109" priority="1109">
      <formula>AI404="NO"</formula>
    </cfRule>
  </conditionalFormatting>
  <conditionalFormatting sqref="E404">
    <cfRule type="expression" dxfId="1108" priority="1108">
      <formula>AJ404="NO"</formula>
    </cfRule>
  </conditionalFormatting>
  <conditionalFormatting sqref="D404">
    <cfRule type="expression" dxfId="1107" priority="1107">
      <formula>$AI404="NO"</formula>
    </cfRule>
  </conditionalFormatting>
  <conditionalFormatting sqref="E403">
    <cfRule type="expression" dxfId="1106" priority="1106">
      <formula>AJ403="NO"</formula>
    </cfRule>
  </conditionalFormatting>
  <conditionalFormatting sqref="H403">
    <cfRule type="expression" dxfId="1105" priority="1105">
      <formula>$AL403="NO"</formula>
    </cfRule>
  </conditionalFormatting>
  <conditionalFormatting sqref="I403">
    <cfRule type="expression" dxfId="1104" priority="1104">
      <formula>AND($AM403="NO",I403&lt;&gt;"No aplica")</formula>
    </cfRule>
  </conditionalFormatting>
  <conditionalFormatting sqref="D403">
    <cfRule type="expression" dxfId="1103" priority="1103">
      <formula>#REF!="NO"</formula>
    </cfRule>
  </conditionalFormatting>
  <conditionalFormatting sqref="D403">
    <cfRule type="expression" dxfId="1102" priority="1102">
      <formula>AI403="NO"</formula>
    </cfRule>
  </conditionalFormatting>
  <conditionalFormatting sqref="E403">
    <cfRule type="expression" dxfId="1101" priority="1101">
      <formula>AJ403="NO"</formula>
    </cfRule>
  </conditionalFormatting>
  <conditionalFormatting sqref="D403">
    <cfRule type="expression" dxfId="1100" priority="1100">
      <formula>$AI403="NO"</formula>
    </cfRule>
  </conditionalFormatting>
  <conditionalFormatting sqref="E402">
    <cfRule type="expression" dxfId="1099" priority="1099">
      <formula>AJ402="NO"</formula>
    </cfRule>
  </conditionalFormatting>
  <conditionalFormatting sqref="H402">
    <cfRule type="expression" dxfId="1098" priority="1098">
      <formula>$AL402="NO"</formula>
    </cfRule>
  </conditionalFormatting>
  <conditionalFormatting sqref="I402">
    <cfRule type="expression" dxfId="1097" priority="1097">
      <formula>AND($AM402="NO",I402&lt;&gt;"No aplica")</formula>
    </cfRule>
  </conditionalFormatting>
  <conditionalFormatting sqref="D402">
    <cfRule type="expression" dxfId="1096" priority="1096">
      <formula>#REF!="NO"</formula>
    </cfRule>
  </conditionalFormatting>
  <conditionalFormatting sqref="D402">
    <cfRule type="expression" dxfId="1095" priority="1095">
      <formula>AI402="NO"</formula>
    </cfRule>
  </conditionalFormatting>
  <conditionalFormatting sqref="E402">
    <cfRule type="expression" dxfId="1094" priority="1094">
      <formula>AJ402="NO"</formula>
    </cfRule>
  </conditionalFormatting>
  <conditionalFormatting sqref="D402">
    <cfRule type="expression" dxfId="1093" priority="1093">
      <formula>$AI402="NO"</formula>
    </cfRule>
  </conditionalFormatting>
  <conditionalFormatting sqref="E401">
    <cfRule type="expression" dxfId="1092" priority="1092">
      <formula>AJ401="NO"</formula>
    </cfRule>
  </conditionalFormatting>
  <conditionalFormatting sqref="H401">
    <cfRule type="expression" dxfId="1091" priority="1091">
      <formula>$AL401="NO"</formula>
    </cfRule>
  </conditionalFormatting>
  <conditionalFormatting sqref="I401">
    <cfRule type="expression" dxfId="1090" priority="1090">
      <formula>AND($AM401="NO",I401&lt;&gt;"No aplica")</formula>
    </cfRule>
  </conditionalFormatting>
  <conditionalFormatting sqref="D401">
    <cfRule type="expression" dxfId="1089" priority="1089">
      <formula>#REF!="NO"</formula>
    </cfRule>
  </conditionalFormatting>
  <conditionalFormatting sqref="D401">
    <cfRule type="expression" dxfId="1088" priority="1088">
      <formula>AI401="NO"</formula>
    </cfRule>
  </conditionalFormatting>
  <conditionalFormatting sqref="E401">
    <cfRule type="expression" dxfId="1087" priority="1087">
      <formula>AJ401="NO"</formula>
    </cfRule>
  </conditionalFormatting>
  <conditionalFormatting sqref="D401">
    <cfRule type="expression" dxfId="1086" priority="1086">
      <formula>$AI401="NO"</formula>
    </cfRule>
  </conditionalFormatting>
  <conditionalFormatting sqref="E397">
    <cfRule type="expression" dxfId="1085" priority="1085">
      <formula>AJ397="NO"</formula>
    </cfRule>
  </conditionalFormatting>
  <conditionalFormatting sqref="H397">
    <cfRule type="expression" dxfId="1084" priority="1084">
      <formula>$AL397="NO"</formula>
    </cfRule>
  </conditionalFormatting>
  <conditionalFormatting sqref="I397">
    <cfRule type="expression" dxfId="1083" priority="1083">
      <formula>AND($AM397="NO",I397&lt;&gt;"No aplica")</formula>
    </cfRule>
  </conditionalFormatting>
  <conditionalFormatting sqref="D397">
    <cfRule type="expression" dxfId="1082" priority="1082">
      <formula>#REF!="NO"</formula>
    </cfRule>
  </conditionalFormatting>
  <conditionalFormatting sqref="D397">
    <cfRule type="expression" dxfId="1081" priority="1081">
      <formula>AI397="NO"</formula>
    </cfRule>
  </conditionalFormatting>
  <conditionalFormatting sqref="E397">
    <cfRule type="expression" dxfId="1080" priority="1080">
      <formula>AJ397="NO"</formula>
    </cfRule>
  </conditionalFormatting>
  <conditionalFormatting sqref="D397">
    <cfRule type="expression" dxfId="1079" priority="1079">
      <formula>$AI397="NO"</formula>
    </cfRule>
  </conditionalFormatting>
  <conditionalFormatting sqref="E396">
    <cfRule type="expression" dxfId="1078" priority="1078">
      <formula>AJ396="NO"</formula>
    </cfRule>
  </conditionalFormatting>
  <conditionalFormatting sqref="H396">
    <cfRule type="expression" dxfId="1077" priority="1077">
      <formula>$AL396="NO"</formula>
    </cfRule>
  </conditionalFormatting>
  <conditionalFormatting sqref="I396">
    <cfRule type="expression" dxfId="1076" priority="1076">
      <formula>AND($AM396="NO",I396&lt;&gt;"No aplica")</formula>
    </cfRule>
  </conditionalFormatting>
  <conditionalFormatting sqref="D396">
    <cfRule type="expression" dxfId="1075" priority="1075">
      <formula>#REF!="NO"</formula>
    </cfRule>
  </conditionalFormatting>
  <conditionalFormatting sqref="D396">
    <cfRule type="expression" dxfId="1074" priority="1074">
      <formula>AI396="NO"</formula>
    </cfRule>
  </conditionalFormatting>
  <conditionalFormatting sqref="E396">
    <cfRule type="expression" dxfId="1073" priority="1073">
      <formula>AJ396="NO"</formula>
    </cfRule>
  </conditionalFormatting>
  <conditionalFormatting sqref="D396">
    <cfRule type="expression" dxfId="1072" priority="1072">
      <formula>$AI396="NO"</formula>
    </cfRule>
  </conditionalFormatting>
  <conditionalFormatting sqref="E395">
    <cfRule type="expression" dxfId="1071" priority="1071">
      <formula>AJ395="NO"</formula>
    </cfRule>
  </conditionalFormatting>
  <conditionalFormatting sqref="H395">
    <cfRule type="expression" dxfId="1070" priority="1070">
      <formula>$AL395="NO"</formula>
    </cfRule>
  </conditionalFormatting>
  <conditionalFormatting sqref="I395">
    <cfRule type="expression" dxfId="1069" priority="1069">
      <formula>AND($AM395="NO",I395&lt;&gt;"No aplica")</formula>
    </cfRule>
  </conditionalFormatting>
  <conditionalFormatting sqref="D395">
    <cfRule type="expression" dxfId="1068" priority="1068">
      <formula>#REF!="NO"</formula>
    </cfRule>
  </conditionalFormatting>
  <conditionalFormatting sqref="D395">
    <cfRule type="expression" dxfId="1067" priority="1067">
      <formula>AI395="NO"</formula>
    </cfRule>
  </conditionalFormatting>
  <conditionalFormatting sqref="E395">
    <cfRule type="expression" dxfId="1066" priority="1066">
      <formula>AJ395="NO"</formula>
    </cfRule>
  </conditionalFormatting>
  <conditionalFormatting sqref="D395">
    <cfRule type="expression" dxfId="1065" priority="1065">
      <formula>$AI395="NO"</formula>
    </cfRule>
  </conditionalFormatting>
  <conditionalFormatting sqref="E394">
    <cfRule type="expression" dxfId="1064" priority="1064">
      <formula>AJ394="NO"</formula>
    </cfRule>
  </conditionalFormatting>
  <conditionalFormatting sqref="H394">
    <cfRule type="expression" dxfId="1063" priority="1063">
      <formula>$AL394="NO"</formula>
    </cfRule>
  </conditionalFormatting>
  <conditionalFormatting sqref="I394">
    <cfRule type="expression" dxfId="1062" priority="1062">
      <formula>AND($AM394="NO",I394&lt;&gt;"No aplica")</formula>
    </cfRule>
  </conditionalFormatting>
  <conditionalFormatting sqref="D394">
    <cfRule type="expression" dxfId="1061" priority="1061">
      <formula>#REF!="NO"</formula>
    </cfRule>
  </conditionalFormatting>
  <conditionalFormatting sqref="D394">
    <cfRule type="expression" dxfId="1060" priority="1060">
      <formula>AI394="NO"</formula>
    </cfRule>
  </conditionalFormatting>
  <conditionalFormatting sqref="E394">
    <cfRule type="expression" dxfId="1059" priority="1059">
      <formula>AJ394="NO"</formula>
    </cfRule>
  </conditionalFormatting>
  <conditionalFormatting sqref="D394">
    <cfRule type="expression" dxfId="1058" priority="1058">
      <formula>$AI394="NO"</formula>
    </cfRule>
  </conditionalFormatting>
  <conditionalFormatting sqref="E393">
    <cfRule type="expression" dxfId="1057" priority="1057">
      <formula>AJ393="NO"</formula>
    </cfRule>
  </conditionalFormatting>
  <conditionalFormatting sqref="H393">
    <cfRule type="expression" dxfId="1056" priority="1056">
      <formula>$AL393="NO"</formula>
    </cfRule>
  </conditionalFormatting>
  <conditionalFormatting sqref="I393">
    <cfRule type="expression" dxfId="1055" priority="1055">
      <formula>AND($AM393="NO",I393&lt;&gt;"No aplica")</formula>
    </cfRule>
  </conditionalFormatting>
  <conditionalFormatting sqref="D393">
    <cfRule type="expression" dxfId="1054" priority="1054">
      <formula>#REF!="NO"</formula>
    </cfRule>
  </conditionalFormatting>
  <conditionalFormatting sqref="D393">
    <cfRule type="expression" dxfId="1053" priority="1053">
      <formula>AI393="NO"</formula>
    </cfRule>
  </conditionalFormatting>
  <conditionalFormatting sqref="E393">
    <cfRule type="expression" dxfId="1052" priority="1052">
      <formula>AJ393="NO"</formula>
    </cfRule>
  </conditionalFormatting>
  <conditionalFormatting sqref="D393">
    <cfRule type="expression" dxfId="1051" priority="1051">
      <formula>$AI393="NO"</formula>
    </cfRule>
  </conditionalFormatting>
  <conditionalFormatting sqref="E400">
    <cfRule type="expression" dxfId="1050" priority="1050">
      <formula>AJ400="NO"</formula>
    </cfRule>
  </conditionalFormatting>
  <conditionalFormatting sqref="H400">
    <cfRule type="expression" dxfId="1049" priority="1049">
      <formula>$AL400="NO"</formula>
    </cfRule>
  </conditionalFormatting>
  <conditionalFormatting sqref="I400">
    <cfRule type="expression" dxfId="1048" priority="1048">
      <formula>AND($AM400="NO",I400&lt;&gt;"No aplica")</formula>
    </cfRule>
  </conditionalFormatting>
  <conditionalFormatting sqref="D400">
    <cfRule type="expression" dxfId="1047" priority="1047">
      <formula>#REF!="NO"</formula>
    </cfRule>
  </conditionalFormatting>
  <conditionalFormatting sqref="D400">
    <cfRule type="expression" dxfId="1046" priority="1046">
      <formula>AI400="NO"</formula>
    </cfRule>
  </conditionalFormatting>
  <conditionalFormatting sqref="E400">
    <cfRule type="expression" dxfId="1045" priority="1045">
      <formula>AJ400="NO"</formula>
    </cfRule>
  </conditionalFormatting>
  <conditionalFormatting sqref="D400">
    <cfRule type="expression" dxfId="1044" priority="1044">
      <formula>$AI400="NO"</formula>
    </cfRule>
  </conditionalFormatting>
  <conditionalFormatting sqref="E399">
    <cfRule type="expression" dxfId="1043" priority="1043">
      <formula>AJ399="NO"</formula>
    </cfRule>
  </conditionalFormatting>
  <conditionalFormatting sqref="H399">
    <cfRule type="expression" dxfId="1042" priority="1042">
      <formula>$AL399="NO"</formula>
    </cfRule>
  </conditionalFormatting>
  <conditionalFormatting sqref="I399">
    <cfRule type="expression" dxfId="1041" priority="1041">
      <formula>AND($AM399="NO",I399&lt;&gt;"No aplica")</formula>
    </cfRule>
  </conditionalFormatting>
  <conditionalFormatting sqref="D399">
    <cfRule type="expression" dxfId="1040" priority="1040">
      <formula>#REF!="NO"</formula>
    </cfRule>
  </conditionalFormatting>
  <conditionalFormatting sqref="D399">
    <cfRule type="expression" dxfId="1039" priority="1039">
      <formula>AI399="NO"</formula>
    </cfRule>
  </conditionalFormatting>
  <conditionalFormatting sqref="E399">
    <cfRule type="expression" dxfId="1038" priority="1038">
      <formula>AJ399="NO"</formula>
    </cfRule>
  </conditionalFormatting>
  <conditionalFormatting sqref="D399">
    <cfRule type="expression" dxfId="1037" priority="1037">
      <formula>$AI399="NO"</formula>
    </cfRule>
  </conditionalFormatting>
  <conditionalFormatting sqref="E398">
    <cfRule type="expression" dxfId="1036" priority="1036">
      <formula>AJ398="NO"</formula>
    </cfRule>
  </conditionalFormatting>
  <conditionalFormatting sqref="H398">
    <cfRule type="expression" dxfId="1035" priority="1035">
      <formula>$AL398="NO"</formula>
    </cfRule>
  </conditionalFormatting>
  <conditionalFormatting sqref="I398">
    <cfRule type="expression" dxfId="1034" priority="1034">
      <formula>AND($AM398="NO",I398&lt;&gt;"No aplica")</formula>
    </cfRule>
  </conditionalFormatting>
  <conditionalFormatting sqref="D398">
    <cfRule type="expression" dxfId="1033" priority="1033">
      <formula>#REF!="NO"</formula>
    </cfRule>
  </conditionalFormatting>
  <conditionalFormatting sqref="D398">
    <cfRule type="expression" dxfId="1032" priority="1032">
      <formula>AI398="NO"</formula>
    </cfRule>
  </conditionalFormatting>
  <conditionalFormatting sqref="E398">
    <cfRule type="expression" dxfId="1031" priority="1031">
      <formula>AJ398="NO"</formula>
    </cfRule>
  </conditionalFormatting>
  <conditionalFormatting sqref="D398">
    <cfRule type="expression" dxfId="1030" priority="1030">
      <formula>$AI398="NO"</formula>
    </cfRule>
  </conditionalFormatting>
  <conditionalFormatting sqref="D421:E421">
    <cfRule type="expression" dxfId="1029" priority="1029">
      <formula>AI421="NO"</formula>
    </cfRule>
  </conditionalFormatting>
  <conditionalFormatting sqref="H421">
    <cfRule type="expression" dxfId="1028" priority="1028">
      <formula>$AL421="NO"</formula>
    </cfRule>
  </conditionalFormatting>
  <conditionalFormatting sqref="I421">
    <cfRule type="expression" dxfId="1027" priority="1027">
      <formula>AND($AM421="NO",I421&lt;&gt;"No aplica")</formula>
    </cfRule>
  </conditionalFormatting>
  <conditionalFormatting sqref="E421">
    <cfRule type="expression" dxfId="1026" priority="1026">
      <formula>AJ421="NO"</formula>
    </cfRule>
  </conditionalFormatting>
  <conditionalFormatting sqref="D421">
    <cfRule type="expression" dxfId="1025" priority="1025">
      <formula>$AI421="NO"</formula>
    </cfRule>
  </conditionalFormatting>
  <conditionalFormatting sqref="D420:E420">
    <cfRule type="expression" dxfId="1024" priority="1024">
      <formula>AI420="NO"</formula>
    </cfRule>
  </conditionalFormatting>
  <conditionalFormatting sqref="H420">
    <cfRule type="expression" dxfId="1023" priority="1023">
      <formula>$AL420="NO"</formula>
    </cfRule>
  </conditionalFormatting>
  <conditionalFormatting sqref="I420">
    <cfRule type="expression" dxfId="1022" priority="1022">
      <formula>AND($AM420="NO",I420&lt;&gt;"No aplica")</formula>
    </cfRule>
  </conditionalFormatting>
  <conditionalFormatting sqref="E420">
    <cfRule type="expression" dxfId="1021" priority="1021">
      <formula>AJ420="NO"</formula>
    </cfRule>
  </conditionalFormatting>
  <conditionalFormatting sqref="D420">
    <cfRule type="expression" dxfId="1020" priority="1020">
      <formula>$AI420="NO"</formula>
    </cfRule>
  </conditionalFormatting>
  <conditionalFormatting sqref="D419:E419">
    <cfRule type="expression" dxfId="1019" priority="1019">
      <formula>AI419="NO"</formula>
    </cfRule>
  </conditionalFormatting>
  <conditionalFormatting sqref="H419">
    <cfRule type="expression" dxfId="1018" priority="1018">
      <formula>$AL419="NO"</formula>
    </cfRule>
  </conditionalFormatting>
  <conditionalFormatting sqref="I419">
    <cfRule type="expression" dxfId="1017" priority="1017">
      <formula>AND($AM419="NO",I419&lt;&gt;"No aplica")</formula>
    </cfRule>
  </conditionalFormatting>
  <conditionalFormatting sqref="E419">
    <cfRule type="expression" dxfId="1016" priority="1016">
      <formula>AJ419="NO"</formula>
    </cfRule>
  </conditionalFormatting>
  <conditionalFormatting sqref="D419">
    <cfRule type="expression" dxfId="1015" priority="1015">
      <formula>$AI419="NO"</formula>
    </cfRule>
  </conditionalFormatting>
  <conditionalFormatting sqref="D418:E418">
    <cfRule type="expression" dxfId="1014" priority="1014">
      <formula>AI418="NO"</formula>
    </cfRule>
  </conditionalFormatting>
  <conditionalFormatting sqref="H418">
    <cfRule type="expression" dxfId="1013" priority="1013">
      <formula>$AL418="NO"</formula>
    </cfRule>
  </conditionalFormatting>
  <conditionalFormatting sqref="I418">
    <cfRule type="expression" dxfId="1012" priority="1012">
      <formula>AND($AM418="NO",I418&lt;&gt;"No aplica")</formula>
    </cfRule>
  </conditionalFormatting>
  <conditionalFormatting sqref="E418">
    <cfRule type="expression" dxfId="1011" priority="1011">
      <formula>AJ418="NO"</formula>
    </cfRule>
  </conditionalFormatting>
  <conditionalFormatting sqref="D418">
    <cfRule type="expression" dxfId="1010" priority="1010">
      <formula>$AI418="NO"</formula>
    </cfRule>
  </conditionalFormatting>
  <conditionalFormatting sqref="D417:E417">
    <cfRule type="expression" dxfId="1009" priority="1009">
      <formula>AI417="NO"</formula>
    </cfRule>
  </conditionalFormatting>
  <conditionalFormatting sqref="H417">
    <cfRule type="expression" dxfId="1008" priority="1008">
      <formula>$AL417="NO"</formula>
    </cfRule>
  </conditionalFormatting>
  <conditionalFormatting sqref="I417">
    <cfRule type="expression" dxfId="1007" priority="1007">
      <formula>AND($AM417="NO",I417&lt;&gt;"No aplica")</formula>
    </cfRule>
  </conditionalFormatting>
  <conditionalFormatting sqref="E417">
    <cfRule type="expression" dxfId="1006" priority="1006">
      <formula>AJ417="NO"</formula>
    </cfRule>
  </conditionalFormatting>
  <conditionalFormatting sqref="D417">
    <cfRule type="expression" dxfId="1005" priority="1005">
      <formula>$AI417="NO"</formula>
    </cfRule>
  </conditionalFormatting>
  <conditionalFormatting sqref="D416:E416">
    <cfRule type="expression" dxfId="1004" priority="1004">
      <formula>AI416="NO"</formula>
    </cfRule>
  </conditionalFormatting>
  <conditionalFormatting sqref="H416">
    <cfRule type="expression" dxfId="1003" priority="1003">
      <formula>$AL416="NO"</formula>
    </cfRule>
  </conditionalFormatting>
  <conditionalFormatting sqref="I416">
    <cfRule type="expression" dxfId="1002" priority="1002">
      <formula>AND($AM416="NO",I416&lt;&gt;"No aplica")</formula>
    </cfRule>
  </conditionalFormatting>
  <conditionalFormatting sqref="E416">
    <cfRule type="expression" dxfId="1001" priority="1001">
      <formula>AJ416="NO"</formula>
    </cfRule>
  </conditionalFormatting>
  <conditionalFormatting sqref="D416">
    <cfRule type="expression" dxfId="1000" priority="1000">
      <formula>$AI416="NO"</formula>
    </cfRule>
  </conditionalFormatting>
  <conditionalFormatting sqref="D531:E531">
    <cfRule type="expression" dxfId="999" priority="999">
      <formula>AI531="NO"</formula>
    </cfRule>
  </conditionalFormatting>
  <conditionalFormatting sqref="H531">
    <cfRule type="expression" dxfId="998" priority="998">
      <formula>$AL531="NO"</formula>
    </cfRule>
  </conditionalFormatting>
  <conditionalFormatting sqref="I531">
    <cfRule type="expression" dxfId="997" priority="997">
      <formula>AND($AM531="NO",I531&lt;&gt;"No aplica")</formula>
    </cfRule>
  </conditionalFormatting>
  <conditionalFormatting sqref="E531">
    <cfRule type="expression" dxfId="996" priority="996">
      <formula>AJ531="NO"</formula>
    </cfRule>
  </conditionalFormatting>
  <conditionalFormatting sqref="D531">
    <cfRule type="expression" dxfId="995" priority="995">
      <formula>$AI531="NO"</formula>
    </cfRule>
  </conditionalFormatting>
  <conditionalFormatting sqref="D437:E437">
    <cfRule type="expression" dxfId="994" priority="994">
      <formula>AI437="NO"</formula>
    </cfRule>
  </conditionalFormatting>
  <conditionalFormatting sqref="H437">
    <cfRule type="expression" dxfId="993" priority="993">
      <formula>$AL437="NO"</formula>
    </cfRule>
  </conditionalFormatting>
  <conditionalFormatting sqref="I437">
    <cfRule type="expression" dxfId="992" priority="992">
      <formula>AND($AM437="NO",I437&lt;&gt;"No aplica")</formula>
    </cfRule>
  </conditionalFormatting>
  <conditionalFormatting sqref="E437">
    <cfRule type="expression" dxfId="991" priority="991">
      <formula>AJ437="NO"</formula>
    </cfRule>
  </conditionalFormatting>
  <conditionalFormatting sqref="D437">
    <cfRule type="expression" dxfId="990" priority="990">
      <formula>$AI437="NO"</formula>
    </cfRule>
  </conditionalFormatting>
  <conditionalFormatting sqref="D436:E436">
    <cfRule type="expression" dxfId="989" priority="989">
      <formula>AI436="NO"</formula>
    </cfRule>
  </conditionalFormatting>
  <conditionalFormatting sqref="H436">
    <cfRule type="expression" dxfId="988" priority="988">
      <formula>$AL436="NO"</formula>
    </cfRule>
  </conditionalFormatting>
  <conditionalFormatting sqref="I436">
    <cfRule type="expression" dxfId="987" priority="987">
      <formula>AND($AM436="NO",I436&lt;&gt;"No aplica")</formula>
    </cfRule>
  </conditionalFormatting>
  <conditionalFormatting sqref="E436">
    <cfRule type="expression" dxfId="986" priority="986">
      <formula>AJ436="NO"</formula>
    </cfRule>
  </conditionalFormatting>
  <conditionalFormatting sqref="D436">
    <cfRule type="expression" dxfId="985" priority="985">
      <formula>$AI436="NO"</formula>
    </cfRule>
  </conditionalFormatting>
  <conditionalFormatting sqref="D435:E435">
    <cfRule type="expression" dxfId="984" priority="984">
      <formula>AI435="NO"</formula>
    </cfRule>
  </conditionalFormatting>
  <conditionalFormatting sqref="H435">
    <cfRule type="expression" dxfId="983" priority="983">
      <formula>$AL435="NO"</formula>
    </cfRule>
  </conditionalFormatting>
  <conditionalFormatting sqref="I435">
    <cfRule type="expression" dxfId="982" priority="982">
      <formula>AND($AM435="NO",I435&lt;&gt;"No aplica")</formula>
    </cfRule>
  </conditionalFormatting>
  <conditionalFormatting sqref="E435">
    <cfRule type="expression" dxfId="981" priority="981">
      <formula>AJ435="NO"</formula>
    </cfRule>
  </conditionalFormatting>
  <conditionalFormatting sqref="D435">
    <cfRule type="expression" dxfId="980" priority="980">
      <formula>$AI435="NO"</formula>
    </cfRule>
  </conditionalFormatting>
  <conditionalFormatting sqref="D434:E434">
    <cfRule type="expression" dxfId="979" priority="979">
      <formula>AI434="NO"</formula>
    </cfRule>
  </conditionalFormatting>
  <conditionalFormatting sqref="H434">
    <cfRule type="expression" dxfId="978" priority="978">
      <formula>$AL434="NO"</formula>
    </cfRule>
  </conditionalFormatting>
  <conditionalFormatting sqref="I434">
    <cfRule type="expression" dxfId="977" priority="977">
      <formula>AND($AM434="NO",I434&lt;&gt;"No aplica")</formula>
    </cfRule>
  </conditionalFormatting>
  <conditionalFormatting sqref="E434">
    <cfRule type="expression" dxfId="976" priority="976">
      <formula>AJ434="NO"</formula>
    </cfRule>
  </conditionalFormatting>
  <conditionalFormatting sqref="D434">
    <cfRule type="expression" dxfId="975" priority="975">
      <formula>$AI434="NO"</formula>
    </cfRule>
  </conditionalFormatting>
  <conditionalFormatting sqref="D433:E433">
    <cfRule type="expression" dxfId="974" priority="974">
      <formula>AI433="NO"</formula>
    </cfRule>
  </conditionalFormatting>
  <conditionalFormatting sqref="H433">
    <cfRule type="expression" dxfId="973" priority="973">
      <formula>$AL433="NO"</formula>
    </cfRule>
  </conditionalFormatting>
  <conditionalFormatting sqref="I433">
    <cfRule type="expression" dxfId="972" priority="972">
      <formula>AND($AM433="NO",I433&lt;&gt;"No aplica")</formula>
    </cfRule>
  </conditionalFormatting>
  <conditionalFormatting sqref="E433">
    <cfRule type="expression" dxfId="971" priority="971">
      <formula>AJ433="NO"</formula>
    </cfRule>
  </conditionalFormatting>
  <conditionalFormatting sqref="D433">
    <cfRule type="expression" dxfId="970" priority="970">
      <formula>$AI433="NO"</formula>
    </cfRule>
  </conditionalFormatting>
  <conditionalFormatting sqref="D432:E432">
    <cfRule type="expression" dxfId="969" priority="969">
      <formula>AI432="NO"</formula>
    </cfRule>
  </conditionalFormatting>
  <conditionalFormatting sqref="H432">
    <cfRule type="expression" dxfId="968" priority="968">
      <formula>$AL432="NO"</formula>
    </cfRule>
  </conditionalFormatting>
  <conditionalFormatting sqref="I432">
    <cfRule type="expression" dxfId="967" priority="967">
      <formula>AND($AM432="NO",I432&lt;&gt;"No aplica")</formula>
    </cfRule>
  </conditionalFormatting>
  <conditionalFormatting sqref="E432">
    <cfRule type="expression" dxfId="966" priority="966">
      <formula>AJ432="NO"</formula>
    </cfRule>
  </conditionalFormatting>
  <conditionalFormatting sqref="D432">
    <cfRule type="expression" dxfId="965" priority="965">
      <formula>$AI432="NO"</formula>
    </cfRule>
  </conditionalFormatting>
  <conditionalFormatting sqref="D431:E431">
    <cfRule type="expression" dxfId="964" priority="964">
      <formula>AI431="NO"</formula>
    </cfRule>
  </conditionalFormatting>
  <conditionalFormatting sqref="H431">
    <cfRule type="expression" dxfId="963" priority="963">
      <formula>$AL431="NO"</formula>
    </cfRule>
  </conditionalFormatting>
  <conditionalFormatting sqref="I431">
    <cfRule type="expression" dxfId="962" priority="962">
      <formula>AND($AM431="NO",I431&lt;&gt;"No aplica")</formula>
    </cfRule>
  </conditionalFormatting>
  <conditionalFormatting sqref="E431">
    <cfRule type="expression" dxfId="961" priority="961">
      <formula>AJ431="NO"</formula>
    </cfRule>
  </conditionalFormatting>
  <conditionalFormatting sqref="D431">
    <cfRule type="expression" dxfId="960" priority="960">
      <formula>$AI431="NO"</formula>
    </cfRule>
  </conditionalFormatting>
  <conditionalFormatting sqref="D430:E430">
    <cfRule type="expression" dxfId="959" priority="959">
      <formula>AI430="NO"</formula>
    </cfRule>
  </conditionalFormatting>
  <conditionalFormatting sqref="H430">
    <cfRule type="expression" dxfId="958" priority="958">
      <formula>$AL430="NO"</formula>
    </cfRule>
  </conditionalFormatting>
  <conditionalFormatting sqref="I430">
    <cfRule type="expression" dxfId="957" priority="957">
      <formula>AND($AM430="NO",I430&lt;&gt;"No aplica")</formula>
    </cfRule>
  </conditionalFormatting>
  <conditionalFormatting sqref="E430">
    <cfRule type="expression" dxfId="956" priority="956">
      <formula>AJ430="NO"</formula>
    </cfRule>
  </conditionalFormatting>
  <conditionalFormatting sqref="D430">
    <cfRule type="expression" dxfId="955" priority="955">
      <formula>$AI430="NO"</formula>
    </cfRule>
  </conditionalFormatting>
  <conditionalFormatting sqref="D429:E429">
    <cfRule type="expression" dxfId="954" priority="954">
      <formula>AI429="NO"</formula>
    </cfRule>
  </conditionalFormatting>
  <conditionalFormatting sqref="H429">
    <cfRule type="expression" dxfId="953" priority="953">
      <formula>$AL429="NO"</formula>
    </cfRule>
  </conditionalFormatting>
  <conditionalFormatting sqref="I429">
    <cfRule type="expression" dxfId="952" priority="952">
      <formula>AND($AM429="NO",I429&lt;&gt;"No aplica")</formula>
    </cfRule>
  </conditionalFormatting>
  <conditionalFormatting sqref="E429">
    <cfRule type="expression" dxfId="951" priority="951">
      <formula>AJ429="NO"</formula>
    </cfRule>
  </conditionalFormatting>
  <conditionalFormatting sqref="D429">
    <cfRule type="expression" dxfId="950" priority="950">
      <formula>$AI429="NO"</formula>
    </cfRule>
  </conditionalFormatting>
  <conditionalFormatting sqref="D428:E428">
    <cfRule type="expression" dxfId="949" priority="949">
      <formula>AI428="NO"</formula>
    </cfRule>
  </conditionalFormatting>
  <conditionalFormatting sqref="H428">
    <cfRule type="expression" dxfId="948" priority="948">
      <formula>$AL428="NO"</formula>
    </cfRule>
  </conditionalFormatting>
  <conditionalFormatting sqref="I428">
    <cfRule type="expression" dxfId="947" priority="947">
      <formula>AND($AM428="NO",I428&lt;&gt;"No aplica")</formula>
    </cfRule>
  </conditionalFormatting>
  <conditionalFormatting sqref="E428">
    <cfRule type="expression" dxfId="946" priority="946">
      <formula>AJ428="NO"</formula>
    </cfRule>
  </conditionalFormatting>
  <conditionalFormatting sqref="D428">
    <cfRule type="expression" dxfId="945" priority="945">
      <formula>$AI428="NO"</formula>
    </cfRule>
  </conditionalFormatting>
  <conditionalFormatting sqref="D427:E427">
    <cfRule type="expression" dxfId="944" priority="944">
      <formula>AI427="NO"</formula>
    </cfRule>
  </conditionalFormatting>
  <conditionalFormatting sqref="H427">
    <cfRule type="expression" dxfId="943" priority="943">
      <formula>$AL427="NO"</formula>
    </cfRule>
  </conditionalFormatting>
  <conditionalFormatting sqref="I427">
    <cfRule type="expression" dxfId="942" priority="942">
      <formula>AND($AM427="NO",I427&lt;&gt;"No aplica")</formula>
    </cfRule>
  </conditionalFormatting>
  <conditionalFormatting sqref="E427">
    <cfRule type="expression" dxfId="941" priority="941">
      <formula>AJ427="NO"</formula>
    </cfRule>
  </conditionalFormatting>
  <conditionalFormatting sqref="D427">
    <cfRule type="expression" dxfId="940" priority="940">
      <formula>$AI427="NO"</formula>
    </cfRule>
  </conditionalFormatting>
  <conditionalFormatting sqref="D426:E426">
    <cfRule type="expression" dxfId="939" priority="939">
      <formula>AI426="NO"</formula>
    </cfRule>
  </conditionalFormatting>
  <conditionalFormatting sqref="H426">
    <cfRule type="expression" dxfId="938" priority="938">
      <formula>$AL426="NO"</formula>
    </cfRule>
  </conditionalFormatting>
  <conditionalFormatting sqref="I426">
    <cfRule type="expression" dxfId="937" priority="937">
      <formula>AND($AM426="NO",I426&lt;&gt;"No aplica")</formula>
    </cfRule>
  </conditionalFormatting>
  <conditionalFormatting sqref="E426">
    <cfRule type="expression" dxfId="936" priority="936">
      <formula>AJ426="NO"</formula>
    </cfRule>
  </conditionalFormatting>
  <conditionalFormatting sqref="D426">
    <cfRule type="expression" dxfId="935" priority="935">
      <formula>$AI426="NO"</formula>
    </cfRule>
  </conditionalFormatting>
  <conditionalFormatting sqref="D425:E425">
    <cfRule type="expression" dxfId="934" priority="934">
      <formula>AI425="NO"</formula>
    </cfRule>
  </conditionalFormatting>
  <conditionalFormatting sqref="H425">
    <cfRule type="expression" dxfId="933" priority="933">
      <formula>$AL425="NO"</formula>
    </cfRule>
  </conditionalFormatting>
  <conditionalFormatting sqref="I425">
    <cfRule type="expression" dxfId="932" priority="932">
      <formula>AND($AM425="NO",I425&lt;&gt;"No aplica")</formula>
    </cfRule>
  </conditionalFormatting>
  <conditionalFormatting sqref="E425">
    <cfRule type="expression" dxfId="931" priority="931">
      <formula>AJ425="NO"</formula>
    </cfRule>
  </conditionalFormatting>
  <conditionalFormatting sqref="D425">
    <cfRule type="expression" dxfId="930" priority="930">
      <formula>$AI425="NO"</formula>
    </cfRule>
  </conditionalFormatting>
  <conditionalFormatting sqref="D424:E424">
    <cfRule type="expression" dxfId="929" priority="929">
      <formula>AI424="NO"</formula>
    </cfRule>
  </conditionalFormatting>
  <conditionalFormatting sqref="H424">
    <cfRule type="expression" dxfId="928" priority="928">
      <formula>$AL424="NO"</formula>
    </cfRule>
  </conditionalFormatting>
  <conditionalFormatting sqref="I424">
    <cfRule type="expression" dxfId="927" priority="927">
      <formula>AND($AM424="NO",I424&lt;&gt;"No aplica")</formula>
    </cfRule>
  </conditionalFormatting>
  <conditionalFormatting sqref="E424">
    <cfRule type="expression" dxfId="926" priority="926">
      <formula>AJ424="NO"</formula>
    </cfRule>
  </conditionalFormatting>
  <conditionalFormatting sqref="D424">
    <cfRule type="expression" dxfId="925" priority="925">
      <formula>$AI424="NO"</formula>
    </cfRule>
  </conditionalFormatting>
  <conditionalFormatting sqref="D423:E423">
    <cfRule type="expression" dxfId="924" priority="924">
      <formula>AI423="NO"</formula>
    </cfRule>
  </conditionalFormatting>
  <conditionalFormatting sqref="H423">
    <cfRule type="expression" dxfId="923" priority="923">
      <formula>$AL423="NO"</formula>
    </cfRule>
  </conditionalFormatting>
  <conditionalFormatting sqref="I423">
    <cfRule type="expression" dxfId="922" priority="922">
      <formula>AND($AM423="NO",I423&lt;&gt;"No aplica")</formula>
    </cfRule>
  </conditionalFormatting>
  <conditionalFormatting sqref="E423">
    <cfRule type="expression" dxfId="921" priority="921">
      <formula>AJ423="NO"</formula>
    </cfRule>
  </conditionalFormatting>
  <conditionalFormatting sqref="D423">
    <cfRule type="expression" dxfId="920" priority="920">
      <formula>$AI423="NO"</formula>
    </cfRule>
  </conditionalFormatting>
  <conditionalFormatting sqref="D422:E422">
    <cfRule type="expression" dxfId="919" priority="919">
      <formula>AI422="NO"</formula>
    </cfRule>
  </conditionalFormatting>
  <conditionalFormatting sqref="H422">
    <cfRule type="expression" dxfId="918" priority="918">
      <formula>$AL422="NO"</formula>
    </cfRule>
  </conditionalFormatting>
  <conditionalFormatting sqref="I422">
    <cfRule type="expression" dxfId="917" priority="917">
      <formula>AND($AM422="NO",I422&lt;&gt;"No aplica")</formula>
    </cfRule>
  </conditionalFormatting>
  <conditionalFormatting sqref="E422">
    <cfRule type="expression" dxfId="916" priority="916">
      <formula>AJ422="NO"</formula>
    </cfRule>
  </conditionalFormatting>
  <conditionalFormatting sqref="D422">
    <cfRule type="expression" dxfId="915" priority="915">
      <formula>$AI422="NO"</formula>
    </cfRule>
  </conditionalFormatting>
  <conditionalFormatting sqref="D459:E459">
    <cfRule type="expression" dxfId="914" priority="914">
      <formula>AI459="NO"</formula>
    </cfRule>
  </conditionalFormatting>
  <conditionalFormatting sqref="H459">
    <cfRule type="expression" dxfId="913" priority="913">
      <formula>$AL459="NO"</formula>
    </cfRule>
  </conditionalFormatting>
  <conditionalFormatting sqref="I459">
    <cfRule type="expression" dxfId="912" priority="912">
      <formula>AND($AM459="NO",I459&lt;&gt;"No aplica")</formula>
    </cfRule>
  </conditionalFormatting>
  <conditionalFormatting sqref="E459">
    <cfRule type="expression" dxfId="911" priority="911">
      <formula>AJ459="NO"</formula>
    </cfRule>
  </conditionalFormatting>
  <conditionalFormatting sqref="D459">
    <cfRule type="expression" dxfId="910" priority="910">
      <formula>$AI459="NO"</formula>
    </cfRule>
  </conditionalFormatting>
  <conditionalFormatting sqref="D458:E458">
    <cfRule type="expression" dxfId="909" priority="909">
      <formula>AI458="NO"</formula>
    </cfRule>
  </conditionalFormatting>
  <conditionalFormatting sqref="H458">
    <cfRule type="expression" dxfId="908" priority="908">
      <formula>$AL458="NO"</formula>
    </cfRule>
  </conditionalFormatting>
  <conditionalFormatting sqref="I458">
    <cfRule type="expression" dxfId="907" priority="907">
      <formula>AND($AM458="NO",I458&lt;&gt;"No aplica")</formula>
    </cfRule>
  </conditionalFormatting>
  <conditionalFormatting sqref="E458">
    <cfRule type="expression" dxfId="906" priority="906">
      <formula>AJ458="NO"</formula>
    </cfRule>
  </conditionalFormatting>
  <conditionalFormatting sqref="D458">
    <cfRule type="expression" dxfId="905" priority="905">
      <formula>$AI458="NO"</formula>
    </cfRule>
  </conditionalFormatting>
  <conditionalFormatting sqref="D457:E457">
    <cfRule type="expression" dxfId="904" priority="904">
      <formula>AI457="NO"</formula>
    </cfRule>
  </conditionalFormatting>
  <conditionalFormatting sqref="H457">
    <cfRule type="expression" dxfId="903" priority="903">
      <formula>$AL457="NO"</formula>
    </cfRule>
  </conditionalFormatting>
  <conditionalFormatting sqref="I457">
    <cfRule type="expression" dxfId="902" priority="902">
      <formula>AND($AM457="NO",I457&lt;&gt;"No aplica")</formula>
    </cfRule>
  </conditionalFormatting>
  <conditionalFormatting sqref="E457">
    <cfRule type="expression" dxfId="901" priority="901">
      <formula>AJ457="NO"</formula>
    </cfRule>
  </conditionalFormatting>
  <conditionalFormatting sqref="D457">
    <cfRule type="expression" dxfId="900" priority="900">
      <formula>$AI457="NO"</formula>
    </cfRule>
  </conditionalFormatting>
  <conditionalFormatting sqref="D456:E456">
    <cfRule type="expression" dxfId="899" priority="899">
      <formula>AI456="NO"</formula>
    </cfRule>
  </conditionalFormatting>
  <conditionalFormatting sqref="H456">
    <cfRule type="expression" dxfId="898" priority="898">
      <formula>$AL456="NO"</formula>
    </cfRule>
  </conditionalFormatting>
  <conditionalFormatting sqref="I456">
    <cfRule type="expression" dxfId="897" priority="897">
      <formula>AND($AM456="NO",I456&lt;&gt;"No aplica")</formula>
    </cfRule>
  </conditionalFormatting>
  <conditionalFormatting sqref="E456">
    <cfRule type="expression" dxfId="896" priority="896">
      <formula>AJ456="NO"</formula>
    </cfRule>
  </conditionalFormatting>
  <conditionalFormatting sqref="D456">
    <cfRule type="expression" dxfId="895" priority="895">
      <formula>$AI456="NO"</formula>
    </cfRule>
  </conditionalFormatting>
  <conditionalFormatting sqref="D455:E455">
    <cfRule type="expression" dxfId="894" priority="894">
      <formula>AI455="NO"</formula>
    </cfRule>
  </conditionalFormatting>
  <conditionalFormatting sqref="H455">
    <cfRule type="expression" dxfId="893" priority="893">
      <formula>$AL455="NO"</formula>
    </cfRule>
  </conditionalFormatting>
  <conditionalFormatting sqref="I455">
    <cfRule type="expression" dxfId="892" priority="892">
      <formula>AND($AM455="NO",I455&lt;&gt;"No aplica")</formula>
    </cfRule>
  </conditionalFormatting>
  <conditionalFormatting sqref="E455">
    <cfRule type="expression" dxfId="891" priority="891">
      <formula>AJ455="NO"</formula>
    </cfRule>
  </conditionalFormatting>
  <conditionalFormatting sqref="D455">
    <cfRule type="expression" dxfId="890" priority="890">
      <formula>$AI455="NO"</formula>
    </cfRule>
  </conditionalFormatting>
  <conditionalFormatting sqref="D454:E454">
    <cfRule type="expression" dxfId="889" priority="889">
      <formula>AI454="NO"</formula>
    </cfRule>
  </conditionalFormatting>
  <conditionalFormatting sqref="H454">
    <cfRule type="expression" dxfId="888" priority="888">
      <formula>$AL454="NO"</formula>
    </cfRule>
  </conditionalFormatting>
  <conditionalFormatting sqref="I454">
    <cfRule type="expression" dxfId="887" priority="887">
      <formula>AND($AM454="NO",I454&lt;&gt;"No aplica")</formula>
    </cfRule>
  </conditionalFormatting>
  <conditionalFormatting sqref="E454">
    <cfRule type="expression" dxfId="886" priority="886">
      <formula>AJ454="NO"</formula>
    </cfRule>
  </conditionalFormatting>
  <conditionalFormatting sqref="D454">
    <cfRule type="expression" dxfId="885" priority="885">
      <formula>$AI454="NO"</formula>
    </cfRule>
  </conditionalFormatting>
  <conditionalFormatting sqref="D453:E453">
    <cfRule type="expression" dxfId="884" priority="884">
      <formula>AI453="NO"</formula>
    </cfRule>
  </conditionalFormatting>
  <conditionalFormatting sqref="H453">
    <cfRule type="expression" dxfId="883" priority="883">
      <formula>$AL453="NO"</formula>
    </cfRule>
  </conditionalFormatting>
  <conditionalFormatting sqref="I453">
    <cfRule type="expression" dxfId="882" priority="882">
      <formula>AND($AM453="NO",I453&lt;&gt;"No aplica")</formula>
    </cfRule>
  </conditionalFormatting>
  <conditionalFormatting sqref="E453">
    <cfRule type="expression" dxfId="881" priority="881">
      <formula>AJ453="NO"</formula>
    </cfRule>
  </conditionalFormatting>
  <conditionalFormatting sqref="D453">
    <cfRule type="expression" dxfId="880" priority="880">
      <formula>$AI453="NO"</formula>
    </cfRule>
  </conditionalFormatting>
  <conditionalFormatting sqref="D452:E452">
    <cfRule type="expression" dxfId="879" priority="879">
      <formula>AI452="NO"</formula>
    </cfRule>
  </conditionalFormatting>
  <conditionalFormatting sqref="H452">
    <cfRule type="expression" dxfId="878" priority="878">
      <formula>$AL452="NO"</formula>
    </cfRule>
  </conditionalFormatting>
  <conditionalFormatting sqref="I452">
    <cfRule type="expression" dxfId="877" priority="877">
      <formula>AND($AM452="NO",I452&lt;&gt;"No aplica")</formula>
    </cfRule>
  </conditionalFormatting>
  <conditionalFormatting sqref="E452">
    <cfRule type="expression" dxfId="876" priority="876">
      <formula>AJ452="NO"</formula>
    </cfRule>
  </conditionalFormatting>
  <conditionalFormatting sqref="D452">
    <cfRule type="expression" dxfId="875" priority="875">
      <formula>$AI452="NO"</formula>
    </cfRule>
  </conditionalFormatting>
  <conditionalFormatting sqref="D451:E451">
    <cfRule type="expression" dxfId="874" priority="874">
      <formula>AI451="NO"</formula>
    </cfRule>
  </conditionalFormatting>
  <conditionalFormatting sqref="H451">
    <cfRule type="expression" dxfId="873" priority="873">
      <formula>$AL451="NO"</formula>
    </cfRule>
  </conditionalFormatting>
  <conditionalFormatting sqref="I451">
    <cfRule type="expression" dxfId="872" priority="872">
      <formula>AND($AM451="NO",I451&lt;&gt;"No aplica")</formula>
    </cfRule>
  </conditionalFormatting>
  <conditionalFormatting sqref="E451">
    <cfRule type="expression" dxfId="871" priority="871">
      <formula>AJ451="NO"</formula>
    </cfRule>
  </conditionalFormatting>
  <conditionalFormatting sqref="D451">
    <cfRule type="expression" dxfId="870" priority="870">
      <formula>$AI451="NO"</formula>
    </cfRule>
  </conditionalFormatting>
  <conditionalFormatting sqref="D450:E450">
    <cfRule type="expression" dxfId="869" priority="869">
      <formula>AI450="NO"</formula>
    </cfRule>
  </conditionalFormatting>
  <conditionalFormatting sqref="H450">
    <cfRule type="expression" dxfId="868" priority="868">
      <formula>$AL450="NO"</formula>
    </cfRule>
  </conditionalFormatting>
  <conditionalFormatting sqref="I450">
    <cfRule type="expression" dxfId="867" priority="867">
      <formula>AND($AM450="NO",I450&lt;&gt;"No aplica")</formula>
    </cfRule>
  </conditionalFormatting>
  <conditionalFormatting sqref="E450">
    <cfRule type="expression" dxfId="866" priority="866">
      <formula>AJ450="NO"</formula>
    </cfRule>
  </conditionalFormatting>
  <conditionalFormatting sqref="D450">
    <cfRule type="expression" dxfId="865" priority="865">
      <formula>$AI450="NO"</formula>
    </cfRule>
  </conditionalFormatting>
  <conditionalFormatting sqref="D449:E449">
    <cfRule type="expression" dxfId="864" priority="864">
      <formula>AI449="NO"</formula>
    </cfRule>
  </conditionalFormatting>
  <conditionalFormatting sqref="H449">
    <cfRule type="expression" dxfId="863" priority="863">
      <formula>$AL449="NO"</formula>
    </cfRule>
  </conditionalFormatting>
  <conditionalFormatting sqref="I449">
    <cfRule type="expression" dxfId="862" priority="862">
      <formula>AND($AM449="NO",I449&lt;&gt;"No aplica")</formula>
    </cfRule>
  </conditionalFormatting>
  <conditionalFormatting sqref="E449">
    <cfRule type="expression" dxfId="861" priority="861">
      <formula>AJ449="NO"</formula>
    </cfRule>
  </conditionalFormatting>
  <conditionalFormatting sqref="D449">
    <cfRule type="expression" dxfId="860" priority="860">
      <formula>$AI449="NO"</formula>
    </cfRule>
  </conditionalFormatting>
  <conditionalFormatting sqref="D448:E448">
    <cfRule type="expression" dxfId="859" priority="859">
      <formula>AI448="NO"</formula>
    </cfRule>
  </conditionalFormatting>
  <conditionalFormatting sqref="H448">
    <cfRule type="expression" dxfId="858" priority="858">
      <formula>$AL448="NO"</formula>
    </cfRule>
  </conditionalFormatting>
  <conditionalFormatting sqref="I448">
    <cfRule type="expression" dxfId="857" priority="857">
      <formula>AND($AM448="NO",I448&lt;&gt;"No aplica")</formula>
    </cfRule>
  </conditionalFormatting>
  <conditionalFormatting sqref="E448">
    <cfRule type="expression" dxfId="856" priority="856">
      <formula>AJ448="NO"</formula>
    </cfRule>
  </conditionalFormatting>
  <conditionalFormatting sqref="D448">
    <cfRule type="expression" dxfId="855" priority="855">
      <formula>$AI448="NO"</formula>
    </cfRule>
  </conditionalFormatting>
  <conditionalFormatting sqref="D447:E447">
    <cfRule type="expression" dxfId="854" priority="854">
      <formula>AI447="NO"</formula>
    </cfRule>
  </conditionalFormatting>
  <conditionalFormatting sqref="H447">
    <cfRule type="expression" dxfId="853" priority="853">
      <formula>$AL447="NO"</formula>
    </cfRule>
  </conditionalFormatting>
  <conditionalFormatting sqref="I447">
    <cfRule type="expression" dxfId="852" priority="852">
      <formula>AND($AM447="NO",I447&lt;&gt;"No aplica")</formula>
    </cfRule>
  </conditionalFormatting>
  <conditionalFormatting sqref="E447">
    <cfRule type="expression" dxfId="851" priority="851">
      <formula>AJ447="NO"</formula>
    </cfRule>
  </conditionalFormatting>
  <conditionalFormatting sqref="D447">
    <cfRule type="expression" dxfId="850" priority="850">
      <formula>$AI447="NO"</formula>
    </cfRule>
  </conditionalFormatting>
  <conditionalFormatting sqref="D446:E446">
    <cfRule type="expression" dxfId="849" priority="849">
      <formula>AI446="NO"</formula>
    </cfRule>
  </conditionalFormatting>
  <conditionalFormatting sqref="H446">
    <cfRule type="expression" dxfId="848" priority="848">
      <formula>$AL446="NO"</formula>
    </cfRule>
  </conditionalFormatting>
  <conditionalFormatting sqref="I446">
    <cfRule type="expression" dxfId="847" priority="847">
      <formula>AND($AM446="NO",I446&lt;&gt;"No aplica")</formula>
    </cfRule>
  </conditionalFormatting>
  <conditionalFormatting sqref="E446">
    <cfRule type="expression" dxfId="846" priority="846">
      <formula>AJ446="NO"</formula>
    </cfRule>
  </conditionalFormatting>
  <conditionalFormatting sqref="D446">
    <cfRule type="expression" dxfId="845" priority="845">
      <formula>$AI446="NO"</formula>
    </cfRule>
  </conditionalFormatting>
  <conditionalFormatting sqref="D445:E445">
    <cfRule type="expression" dxfId="844" priority="844">
      <formula>AI445="NO"</formula>
    </cfRule>
  </conditionalFormatting>
  <conditionalFormatting sqref="H445">
    <cfRule type="expression" dxfId="843" priority="843">
      <formula>$AL445="NO"</formula>
    </cfRule>
  </conditionalFormatting>
  <conditionalFormatting sqref="I445">
    <cfRule type="expression" dxfId="842" priority="842">
      <formula>AND($AM445="NO",I445&lt;&gt;"No aplica")</formula>
    </cfRule>
  </conditionalFormatting>
  <conditionalFormatting sqref="E445">
    <cfRule type="expression" dxfId="841" priority="841">
      <formula>AJ445="NO"</formula>
    </cfRule>
  </conditionalFormatting>
  <conditionalFormatting sqref="D445">
    <cfRule type="expression" dxfId="840" priority="840">
      <formula>$AI445="NO"</formula>
    </cfRule>
  </conditionalFormatting>
  <conditionalFormatting sqref="D444:E444">
    <cfRule type="expression" dxfId="839" priority="839">
      <formula>AI444="NO"</formula>
    </cfRule>
  </conditionalFormatting>
  <conditionalFormatting sqref="H444">
    <cfRule type="expression" dxfId="838" priority="838">
      <formula>$AL444="NO"</formula>
    </cfRule>
  </conditionalFormatting>
  <conditionalFormatting sqref="I444">
    <cfRule type="expression" dxfId="837" priority="837">
      <formula>AND($AM444="NO",I444&lt;&gt;"No aplica")</formula>
    </cfRule>
  </conditionalFormatting>
  <conditionalFormatting sqref="E444">
    <cfRule type="expression" dxfId="836" priority="836">
      <formula>AJ444="NO"</formula>
    </cfRule>
  </conditionalFormatting>
  <conditionalFormatting sqref="D444">
    <cfRule type="expression" dxfId="835" priority="835">
      <formula>$AI444="NO"</formula>
    </cfRule>
  </conditionalFormatting>
  <conditionalFormatting sqref="D443:E443">
    <cfRule type="expression" dxfId="834" priority="834">
      <formula>AI443="NO"</formula>
    </cfRule>
  </conditionalFormatting>
  <conditionalFormatting sqref="H443">
    <cfRule type="expression" dxfId="833" priority="833">
      <formula>$AL443="NO"</formula>
    </cfRule>
  </conditionalFormatting>
  <conditionalFormatting sqref="I443">
    <cfRule type="expression" dxfId="832" priority="832">
      <formula>AND($AM443="NO",I443&lt;&gt;"No aplica")</formula>
    </cfRule>
  </conditionalFormatting>
  <conditionalFormatting sqref="E443">
    <cfRule type="expression" dxfId="831" priority="831">
      <formula>AJ443="NO"</formula>
    </cfRule>
  </conditionalFormatting>
  <conditionalFormatting sqref="D443">
    <cfRule type="expression" dxfId="830" priority="830">
      <formula>$AI443="NO"</formula>
    </cfRule>
  </conditionalFormatting>
  <conditionalFormatting sqref="D442:E442">
    <cfRule type="expression" dxfId="829" priority="829">
      <formula>AI442="NO"</formula>
    </cfRule>
  </conditionalFormatting>
  <conditionalFormatting sqref="H442">
    <cfRule type="expression" dxfId="828" priority="828">
      <formula>$AL442="NO"</formula>
    </cfRule>
  </conditionalFormatting>
  <conditionalFormatting sqref="I442">
    <cfRule type="expression" dxfId="827" priority="827">
      <formula>AND($AM442="NO",I442&lt;&gt;"No aplica")</formula>
    </cfRule>
  </conditionalFormatting>
  <conditionalFormatting sqref="E442">
    <cfRule type="expression" dxfId="826" priority="826">
      <formula>AJ442="NO"</formula>
    </cfRule>
  </conditionalFormatting>
  <conditionalFormatting sqref="D442">
    <cfRule type="expression" dxfId="825" priority="825">
      <formula>$AI442="NO"</formula>
    </cfRule>
  </conditionalFormatting>
  <conditionalFormatting sqref="D441:E441">
    <cfRule type="expression" dxfId="824" priority="824">
      <formula>AI441="NO"</formula>
    </cfRule>
  </conditionalFormatting>
  <conditionalFormatting sqref="H441">
    <cfRule type="expression" dxfId="823" priority="823">
      <formula>$AL441="NO"</formula>
    </cfRule>
  </conditionalFormatting>
  <conditionalFormatting sqref="I441">
    <cfRule type="expression" dxfId="822" priority="822">
      <formula>AND($AM441="NO",I441&lt;&gt;"No aplica")</formula>
    </cfRule>
  </conditionalFormatting>
  <conditionalFormatting sqref="E441">
    <cfRule type="expression" dxfId="821" priority="821">
      <formula>AJ441="NO"</formula>
    </cfRule>
  </conditionalFormatting>
  <conditionalFormatting sqref="D441">
    <cfRule type="expression" dxfId="820" priority="820">
      <formula>$AI441="NO"</formula>
    </cfRule>
  </conditionalFormatting>
  <conditionalFormatting sqref="D440:E440">
    <cfRule type="expression" dxfId="819" priority="819">
      <formula>AI440="NO"</formula>
    </cfRule>
  </conditionalFormatting>
  <conditionalFormatting sqref="H440">
    <cfRule type="expression" dxfId="818" priority="818">
      <formula>$AL440="NO"</formula>
    </cfRule>
  </conditionalFormatting>
  <conditionalFormatting sqref="I440">
    <cfRule type="expression" dxfId="817" priority="817">
      <formula>AND($AM440="NO",I440&lt;&gt;"No aplica")</formula>
    </cfRule>
  </conditionalFormatting>
  <conditionalFormatting sqref="E440">
    <cfRule type="expression" dxfId="816" priority="816">
      <formula>AJ440="NO"</formula>
    </cfRule>
  </conditionalFormatting>
  <conditionalFormatting sqref="D440">
    <cfRule type="expression" dxfId="815" priority="815">
      <formula>$AI440="NO"</formula>
    </cfRule>
  </conditionalFormatting>
  <conditionalFormatting sqref="D439:E439">
    <cfRule type="expression" dxfId="814" priority="814">
      <formula>AI439="NO"</formula>
    </cfRule>
  </conditionalFormatting>
  <conditionalFormatting sqref="H439">
    <cfRule type="expression" dxfId="813" priority="813">
      <formula>$AL439="NO"</formula>
    </cfRule>
  </conditionalFormatting>
  <conditionalFormatting sqref="I439">
    <cfRule type="expression" dxfId="812" priority="812">
      <formula>AND($AM439="NO",I439&lt;&gt;"No aplica")</formula>
    </cfRule>
  </conditionalFormatting>
  <conditionalFormatting sqref="E439">
    <cfRule type="expression" dxfId="811" priority="811">
      <formula>AJ439="NO"</formula>
    </cfRule>
  </conditionalFormatting>
  <conditionalFormatting sqref="D439">
    <cfRule type="expression" dxfId="810" priority="810">
      <formula>$AI439="NO"</formula>
    </cfRule>
  </conditionalFormatting>
  <conditionalFormatting sqref="D438:E438">
    <cfRule type="expression" dxfId="809" priority="809">
      <formula>AI438="NO"</formula>
    </cfRule>
  </conditionalFormatting>
  <conditionalFormatting sqref="H438">
    <cfRule type="expression" dxfId="808" priority="808">
      <formula>$AL438="NO"</formula>
    </cfRule>
  </conditionalFormatting>
  <conditionalFormatting sqref="I438">
    <cfRule type="expression" dxfId="807" priority="807">
      <formula>AND($AM438="NO",I438&lt;&gt;"No aplica")</formula>
    </cfRule>
  </conditionalFormatting>
  <conditionalFormatting sqref="E438">
    <cfRule type="expression" dxfId="806" priority="806">
      <formula>AJ438="NO"</formula>
    </cfRule>
  </conditionalFormatting>
  <conditionalFormatting sqref="D438">
    <cfRule type="expression" dxfId="805" priority="805">
      <formula>$AI438="NO"</formula>
    </cfRule>
  </conditionalFormatting>
  <conditionalFormatting sqref="D482:E482">
    <cfRule type="expression" dxfId="804" priority="804">
      <formula>AI482="NO"</formula>
    </cfRule>
  </conditionalFormatting>
  <conditionalFormatting sqref="H482">
    <cfRule type="expression" dxfId="803" priority="803">
      <formula>$AL482="NO"</formula>
    </cfRule>
  </conditionalFormatting>
  <conditionalFormatting sqref="I482">
    <cfRule type="expression" dxfId="802" priority="802">
      <formula>AND($AM482="NO",I482&lt;&gt;"No aplica")</formula>
    </cfRule>
  </conditionalFormatting>
  <conditionalFormatting sqref="E482">
    <cfRule type="expression" dxfId="801" priority="801">
      <formula>AJ482="NO"</formula>
    </cfRule>
  </conditionalFormatting>
  <conditionalFormatting sqref="D482">
    <cfRule type="expression" dxfId="800" priority="800">
      <formula>$AI482="NO"</formula>
    </cfRule>
  </conditionalFormatting>
  <conditionalFormatting sqref="D481:E481">
    <cfRule type="expression" dxfId="799" priority="799">
      <formula>AI481="NO"</formula>
    </cfRule>
  </conditionalFormatting>
  <conditionalFormatting sqref="H481">
    <cfRule type="expression" dxfId="798" priority="798">
      <formula>$AL481="NO"</formula>
    </cfRule>
  </conditionalFormatting>
  <conditionalFormatting sqref="I481">
    <cfRule type="expression" dxfId="797" priority="797">
      <formula>AND($AM481="NO",I481&lt;&gt;"No aplica")</formula>
    </cfRule>
  </conditionalFormatting>
  <conditionalFormatting sqref="E481">
    <cfRule type="expression" dxfId="796" priority="796">
      <formula>AJ481="NO"</formula>
    </cfRule>
  </conditionalFormatting>
  <conditionalFormatting sqref="D481">
    <cfRule type="expression" dxfId="795" priority="795">
      <formula>$AI481="NO"</formula>
    </cfRule>
  </conditionalFormatting>
  <conditionalFormatting sqref="D468:E468">
    <cfRule type="expression" dxfId="794" priority="794">
      <formula>AI468="NO"</formula>
    </cfRule>
  </conditionalFormatting>
  <conditionalFormatting sqref="H468">
    <cfRule type="expression" dxfId="793" priority="793">
      <formula>$AL468="NO"</formula>
    </cfRule>
  </conditionalFormatting>
  <conditionalFormatting sqref="I468">
    <cfRule type="expression" dxfId="792" priority="792">
      <formula>AND($AM468="NO",I468&lt;&gt;"No aplica")</formula>
    </cfRule>
  </conditionalFormatting>
  <conditionalFormatting sqref="E468">
    <cfRule type="expression" dxfId="791" priority="791">
      <formula>AJ468="NO"</formula>
    </cfRule>
  </conditionalFormatting>
  <conditionalFormatting sqref="D468">
    <cfRule type="expression" dxfId="790" priority="790">
      <formula>$AI468="NO"</formula>
    </cfRule>
  </conditionalFormatting>
  <conditionalFormatting sqref="D467:E467">
    <cfRule type="expression" dxfId="789" priority="789">
      <formula>AI467="NO"</formula>
    </cfRule>
  </conditionalFormatting>
  <conditionalFormatting sqref="H467">
    <cfRule type="expression" dxfId="788" priority="788">
      <formula>$AL467="NO"</formula>
    </cfRule>
  </conditionalFormatting>
  <conditionalFormatting sqref="I467">
    <cfRule type="expression" dxfId="787" priority="787">
      <formula>AND($AM467="NO",I467&lt;&gt;"No aplica")</formula>
    </cfRule>
  </conditionalFormatting>
  <conditionalFormatting sqref="E467">
    <cfRule type="expression" dxfId="786" priority="786">
      <formula>AJ467="NO"</formula>
    </cfRule>
  </conditionalFormatting>
  <conditionalFormatting sqref="D467">
    <cfRule type="expression" dxfId="785" priority="785">
      <formula>$AI467="NO"</formula>
    </cfRule>
  </conditionalFormatting>
  <conditionalFormatting sqref="D466:E466">
    <cfRule type="expression" dxfId="784" priority="784">
      <formula>AI466="NO"</formula>
    </cfRule>
  </conditionalFormatting>
  <conditionalFormatting sqref="H466">
    <cfRule type="expression" dxfId="783" priority="783">
      <formula>$AL466="NO"</formula>
    </cfRule>
  </conditionalFormatting>
  <conditionalFormatting sqref="I466">
    <cfRule type="expression" dxfId="782" priority="782">
      <formula>AND($AM466="NO",I466&lt;&gt;"No aplica")</formula>
    </cfRule>
  </conditionalFormatting>
  <conditionalFormatting sqref="E466">
    <cfRule type="expression" dxfId="781" priority="781">
      <formula>AJ466="NO"</formula>
    </cfRule>
  </conditionalFormatting>
  <conditionalFormatting sqref="D466">
    <cfRule type="expression" dxfId="780" priority="780">
      <formula>$AI466="NO"</formula>
    </cfRule>
  </conditionalFormatting>
  <conditionalFormatting sqref="D465:E465">
    <cfRule type="expression" dxfId="779" priority="779">
      <formula>AI465="NO"</formula>
    </cfRule>
  </conditionalFormatting>
  <conditionalFormatting sqref="H465">
    <cfRule type="expression" dxfId="778" priority="778">
      <formula>$AL465="NO"</formula>
    </cfRule>
  </conditionalFormatting>
  <conditionalFormatting sqref="I465">
    <cfRule type="expression" dxfId="777" priority="777">
      <formula>AND($AM465="NO",I465&lt;&gt;"No aplica")</formula>
    </cfRule>
  </conditionalFormatting>
  <conditionalFormatting sqref="E465">
    <cfRule type="expression" dxfId="776" priority="776">
      <formula>AJ465="NO"</formula>
    </cfRule>
  </conditionalFormatting>
  <conditionalFormatting sqref="D465">
    <cfRule type="expression" dxfId="775" priority="775">
      <formula>$AI465="NO"</formula>
    </cfRule>
  </conditionalFormatting>
  <conditionalFormatting sqref="D464:E464">
    <cfRule type="expression" dxfId="774" priority="774">
      <formula>AI464="NO"</formula>
    </cfRule>
  </conditionalFormatting>
  <conditionalFormatting sqref="H464">
    <cfRule type="expression" dxfId="773" priority="773">
      <formula>$AL464="NO"</formula>
    </cfRule>
  </conditionalFormatting>
  <conditionalFormatting sqref="I464">
    <cfRule type="expression" dxfId="772" priority="772">
      <formula>AND($AM464="NO",I464&lt;&gt;"No aplica")</formula>
    </cfRule>
  </conditionalFormatting>
  <conditionalFormatting sqref="E464">
    <cfRule type="expression" dxfId="771" priority="771">
      <formula>AJ464="NO"</formula>
    </cfRule>
  </conditionalFormatting>
  <conditionalFormatting sqref="D464">
    <cfRule type="expression" dxfId="770" priority="770">
      <formula>$AI464="NO"</formula>
    </cfRule>
  </conditionalFormatting>
  <conditionalFormatting sqref="D463:E463">
    <cfRule type="expression" dxfId="769" priority="769">
      <formula>AI463="NO"</formula>
    </cfRule>
  </conditionalFormatting>
  <conditionalFormatting sqref="H463">
    <cfRule type="expression" dxfId="768" priority="768">
      <formula>$AL463="NO"</formula>
    </cfRule>
  </conditionalFormatting>
  <conditionalFormatting sqref="I463">
    <cfRule type="expression" dxfId="767" priority="767">
      <formula>AND($AM463="NO",I463&lt;&gt;"No aplica")</formula>
    </cfRule>
  </conditionalFormatting>
  <conditionalFormatting sqref="E463">
    <cfRule type="expression" dxfId="766" priority="766">
      <formula>AJ463="NO"</formula>
    </cfRule>
  </conditionalFormatting>
  <conditionalFormatting sqref="D463">
    <cfRule type="expression" dxfId="765" priority="765">
      <formula>$AI463="NO"</formula>
    </cfRule>
  </conditionalFormatting>
  <conditionalFormatting sqref="D462:E462">
    <cfRule type="expression" dxfId="764" priority="764">
      <formula>AI462="NO"</formula>
    </cfRule>
  </conditionalFormatting>
  <conditionalFormatting sqref="H462">
    <cfRule type="expression" dxfId="763" priority="763">
      <formula>$AL462="NO"</formula>
    </cfRule>
  </conditionalFormatting>
  <conditionalFormatting sqref="I462">
    <cfRule type="expression" dxfId="762" priority="762">
      <formula>AND($AM462="NO",I462&lt;&gt;"No aplica")</formula>
    </cfRule>
  </conditionalFormatting>
  <conditionalFormatting sqref="E462">
    <cfRule type="expression" dxfId="761" priority="761">
      <formula>AJ462="NO"</formula>
    </cfRule>
  </conditionalFormatting>
  <conditionalFormatting sqref="D462">
    <cfRule type="expression" dxfId="760" priority="760">
      <formula>$AI462="NO"</formula>
    </cfRule>
  </conditionalFormatting>
  <conditionalFormatting sqref="D461:E461">
    <cfRule type="expression" dxfId="759" priority="759">
      <formula>AI461="NO"</formula>
    </cfRule>
  </conditionalFormatting>
  <conditionalFormatting sqref="H461">
    <cfRule type="expression" dxfId="758" priority="758">
      <formula>$AL461="NO"</formula>
    </cfRule>
  </conditionalFormatting>
  <conditionalFormatting sqref="I461">
    <cfRule type="expression" dxfId="757" priority="757">
      <formula>AND($AM461="NO",I461&lt;&gt;"No aplica")</formula>
    </cfRule>
  </conditionalFormatting>
  <conditionalFormatting sqref="E461">
    <cfRule type="expression" dxfId="756" priority="756">
      <formula>AJ461="NO"</formula>
    </cfRule>
  </conditionalFormatting>
  <conditionalFormatting sqref="D461">
    <cfRule type="expression" dxfId="755" priority="755">
      <formula>$AI461="NO"</formula>
    </cfRule>
  </conditionalFormatting>
  <conditionalFormatting sqref="D460:E460">
    <cfRule type="expression" dxfId="754" priority="754">
      <formula>AI460="NO"</formula>
    </cfRule>
  </conditionalFormatting>
  <conditionalFormatting sqref="H460">
    <cfRule type="expression" dxfId="753" priority="753">
      <formula>$AL460="NO"</formula>
    </cfRule>
  </conditionalFormatting>
  <conditionalFormatting sqref="I460">
    <cfRule type="expression" dxfId="752" priority="752">
      <formula>AND($AM460="NO",I460&lt;&gt;"No aplica")</formula>
    </cfRule>
  </conditionalFormatting>
  <conditionalFormatting sqref="E460">
    <cfRule type="expression" dxfId="751" priority="751">
      <formula>AJ460="NO"</formula>
    </cfRule>
  </conditionalFormatting>
  <conditionalFormatting sqref="D460">
    <cfRule type="expression" dxfId="750" priority="750">
      <formula>$AI460="NO"</formula>
    </cfRule>
  </conditionalFormatting>
  <conditionalFormatting sqref="D484:E484">
    <cfRule type="expression" dxfId="749" priority="749">
      <formula>AI484="NO"</formula>
    </cfRule>
  </conditionalFormatting>
  <conditionalFormatting sqref="H484">
    <cfRule type="expression" dxfId="748" priority="748">
      <formula>$AL484="NO"</formula>
    </cfRule>
  </conditionalFormatting>
  <conditionalFormatting sqref="I484">
    <cfRule type="expression" dxfId="747" priority="747">
      <formula>AND($AM484="NO",I484&lt;&gt;"No aplica")</formula>
    </cfRule>
  </conditionalFormatting>
  <conditionalFormatting sqref="E484">
    <cfRule type="expression" dxfId="746" priority="746">
      <formula>AJ484="NO"</formula>
    </cfRule>
  </conditionalFormatting>
  <conditionalFormatting sqref="D484">
    <cfRule type="expression" dxfId="745" priority="745">
      <formula>$AI484="NO"</formula>
    </cfRule>
  </conditionalFormatting>
  <conditionalFormatting sqref="D483:E483">
    <cfRule type="expression" dxfId="744" priority="744">
      <formula>AI483="NO"</formula>
    </cfRule>
  </conditionalFormatting>
  <conditionalFormatting sqref="H483">
    <cfRule type="expression" dxfId="743" priority="743">
      <formula>$AL483="NO"</formula>
    </cfRule>
  </conditionalFormatting>
  <conditionalFormatting sqref="I483">
    <cfRule type="expression" dxfId="742" priority="742">
      <formula>AND($AM483="NO",I483&lt;&gt;"No aplica")</formula>
    </cfRule>
  </conditionalFormatting>
  <conditionalFormatting sqref="E483">
    <cfRule type="expression" dxfId="741" priority="741">
      <formula>AJ483="NO"</formula>
    </cfRule>
  </conditionalFormatting>
  <conditionalFormatting sqref="D483">
    <cfRule type="expression" dxfId="740" priority="740">
      <formula>$AI483="NO"</formula>
    </cfRule>
  </conditionalFormatting>
  <conditionalFormatting sqref="D480:E480">
    <cfRule type="expression" dxfId="739" priority="739">
      <formula>AI480="NO"</formula>
    </cfRule>
  </conditionalFormatting>
  <conditionalFormatting sqref="H480">
    <cfRule type="expression" dxfId="738" priority="738">
      <formula>$AL480="NO"</formula>
    </cfRule>
  </conditionalFormatting>
  <conditionalFormatting sqref="I480">
    <cfRule type="expression" dxfId="737" priority="737">
      <formula>AND($AM480="NO",I480&lt;&gt;"No aplica")</formula>
    </cfRule>
  </conditionalFormatting>
  <conditionalFormatting sqref="E480">
    <cfRule type="expression" dxfId="736" priority="736">
      <formula>AJ480="NO"</formula>
    </cfRule>
  </conditionalFormatting>
  <conditionalFormatting sqref="D480">
    <cfRule type="expression" dxfId="735" priority="735">
      <formula>$AI480="NO"</formula>
    </cfRule>
  </conditionalFormatting>
  <conditionalFormatting sqref="D479:E479">
    <cfRule type="expression" dxfId="734" priority="734">
      <formula>AI479="NO"</formula>
    </cfRule>
  </conditionalFormatting>
  <conditionalFormatting sqref="H479">
    <cfRule type="expression" dxfId="733" priority="733">
      <formula>$AL479="NO"</formula>
    </cfRule>
  </conditionalFormatting>
  <conditionalFormatting sqref="I479">
    <cfRule type="expression" dxfId="732" priority="732">
      <formula>AND($AM479="NO",I479&lt;&gt;"No aplica")</formula>
    </cfRule>
  </conditionalFormatting>
  <conditionalFormatting sqref="E479">
    <cfRule type="expression" dxfId="731" priority="731">
      <formula>AJ479="NO"</formula>
    </cfRule>
  </conditionalFormatting>
  <conditionalFormatting sqref="D479">
    <cfRule type="expression" dxfId="730" priority="730">
      <formula>$AI479="NO"</formula>
    </cfRule>
  </conditionalFormatting>
  <conditionalFormatting sqref="D478:E478">
    <cfRule type="expression" dxfId="729" priority="729">
      <formula>AI478="NO"</formula>
    </cfRule>
  </conditionalFormatting>
  <conditionalFormatting sqref="H478">
    <cfRule type="expression" dxfId="728" priority="728">
      <formula>$AL478="NO"</formula>
    </cfRule>
  </conditionalFormatting>
  <conditionalFormatting sqref="I478">
    <cfRule type="expression" dxfId="727" priority="727">
      <formula>AND($AM478="NO",I478&lt;&gt;"No aplica")</formula>
    </cfRule>
  </conditionalFormatting>
  <conditionalFormatting sqref="E478">
    <cfRule type="expression" dxfId="726" priority="726">
      <formula>AJ478="NO"</formula>
    </cfRule>
  </conditionalFormatting>
  <conditionalFormatting sqref="D478">
    <cfRule type="expression" dxfId="725" priority="725">
      <formula>$AI478="NO"</formula>
    </cfRule>
  </conditionalFormatting>
  <conditionalFormatting sqref="D477:E477">
    <cfRule type="expression" dxfId="724" priority="724">
      <formula>AI477="NO"</formula>
    </cfRule>
  </conditionalFormatting>
  <conditionalFormatting sqref="H477">
    <cfRule type="expression" dxfId="723" priority="723">
      <formula>$AL477="NO"</formula>
    </cfRule>
  </conditionalFormatting>
  <conditionalFormatting sqref="I477">
    <cfRule type="expression" dxfId="722" priority="722">
      <formula>AND($AM477="NO",I477&lt;&gt;"No aplica")</formula>
    </cfRule>
  </conditionalFormatting>
  <conditionalFormatting sqref="E477">
    <cfRule type="expression" dxfId="721" priority="721">
      <formula>AJ477="NO"</formula>
    </cfRule>
  </conditionalFormatting>
  <conditionalFormatting sqref="D477">
    <cfRule type="expression" dxfId="720" priority="720">
      <formula>$AI477="NO"</formula>
    </cfRule>
  </conditionalFormatting>
  <conditionalFormatting sqref="D476:E476">
    <cfRule type="expression" dxfId="719" priority="719">
      <formula>AI476="NO"</formula>
    </cfRule>
  </conditionalFormatting>
  <conditionalFormatting sqref="H476">
    <cfRule type="expression" dxfId="718" priority="718">
      <formula>$AL476="NO"</formula>
    </cfRule>
  </conditionalFormatting>
  <conditionalFormatting sqref="I476">
    <cfRule type="expression" dxfId="717" priority="717">
      <formula>AND($AM476="NO",I476&lt;&gt;"No aplica")</formula>
    </cfRule>
  </conditionalFormatting>
  <conditionalFormatting sqref="E476">
    <cfRule type="expression" dxfId="716" priority="716">
      <formula>AJ476="NO"</formula>
    </cfRule>
  </conditionalFormatting>
  <conditionalFormatting sqref="D476">
    <cfRule type="expression" dxfId="715" priority="715">
      <formula>$AI476="NO"</formula>
    </cfRule>
  </conditionalFormatting>
  <conditionalFormatting sqref="D475:E475">
    <cfRule type="expression" dxfId="714" priority="714">
      <formula>AI475="NO"</formula>
    </cfRule>
  </conditionalFormatting>
  <conditionalFormatting sqref="H475">
    <cfRule type="expression" dxfId="713" priority="713">
      <formula>$AL475="NO"</formula>
    </cfRule>
  </conditionalFormatting>
  <conditionalFormatting sqref="I475">
    <cfRule type="expression" dxfId="712" priority="712">
      <formula>AND($AM475="NO",I475&lt;&gt;"No aplica")</formula>
    </cfRule>
  </conditionalFormatting>
  <conditionalFormatting sqref="E475">
    <cfRule type="expression" dxfId="711" priority="711">
      <formula>AJ475="NO"</formula>
    </cfRule>
  </conditionalFormatting>
  <conditionalFormatting sqref="D475">
    <cfRule type="expression" dxfId="710" priority="710">
      <formula>$AI475="NO"</formula>
    </cfRule>
  </conditionalFormatting>
  <conditionalFormatting sqref="D474:E474">
    <cfRule type="expression" dxfId="709" priority="709">
      <formula>AI474="NO"</formula>
    </cfRule>
  </conditionalFormatting>
  <conditionalFormatting sqref="H474">
    <cfRule type="expression" dxfId="708" priority="708">
      <formula>$AL474="NO"</formula>
    </cfRule>
  </conditionalFormatting>
  <conditionalFormatting sqref="I474">
    <cfRule type="expression" dxfId="707" priority="707">
      <formula>AND($AM474="NO",I474&lt;&gt;"No aplica")</formula>
    </cfRule>
  </conditionalFormatting>
  <conditionalFormatting sqref="E474">
    <cfRule type="expression" dxfId="706" priority="706">
      <formula>AJ474="NO"</formula>
    </cfRule>
  </conditionalFormatting>
  <conditionalFormatting sqref="D474">
    <cfRule type="expression" dxfId="705" priority="705">
      <formula>$AI474="NO"</formula>
    </cfRule>
  </conditionalFormatting>
  <conditionalFormatting sqref="D473:E473">
    <cfRule type="expression" dxfId="704" priority="704">
      <formula>AI473="NO"</formula>
    </cfRule>
  </conditionalFormatting>
  <conditionalFormatting sqref="H473">
    <cfRule type="expression" dxfId="703" priority="703">
      <formula>$AL473="NO"</formula>
    </cfRule>
  </conditionalFormatting>
  <conditionalFormatting sqref="I473">
    <cfRule type="expression" dxfId="702" priority="702">
      <formula>AND($AM473="NO",I473&lt;&gt;"No aplica")</formula>
    </cfRule>
  </conditionalFormatting>
  <conditionalFormatting sqref="E473">
    <cfRule type="expression" dxfId="701" priority="701">
      <formula>AJ473="NO"</formula>
    </cfRule>
  </conditionalFormatting>
  <conditionalFormatting sqref="D473">
    <cfRule type="expression" dxfId="700" priority="700">
      <formula>$AI473="NO"</formula>
    </cfRule>
  </conditionalFormatting>
  <conditionalFormatting sqref="D472:E472">
    <cfRule type="expression" dxfId="699" priority="699">
      <formula>AI472="NO"</formula>
    </cfRule>
  </conditionalFormatting>
  <conditionalFormatting sqref="H472">
    <cfRule type="expression" dxfId="698" priority="698">
      <formula>$AL472="NO"</formula>
    </cfRule>
  </conditionalFormatting>
  <conditionalFormatting sqref="I472">
    <cfRule type="expression" dxfId="697" priority="697">
      <formula>AND($AM472="NO",I472&lt;&gt;"No aplica")</formula>
    </cfRule>
  </conditionalFormatting>
  <conditionalFormatting sqref="E472">
    <cfRule type="expression" dxfId="696" priority="696">
      <formula>AJ472="NO"</formula>
    </cfRule>
  </conditionalFormatting>
  <conditionalFormatting sqref="D472">
    <cfRule type="expression" dxfId="695" priority="695">
      <formula>$AI472="NO"</formula>
    </cfRule>
  </conditionalFormatting>
  <conditionalFormatting sqref="D471:E471">
    <cfRule type="expression" dxfId="694" priority="694">
      <formula>AI471="NO"</formula>
    </cfRule>
  </conditionalFormatting>
  <conditionalFormatting sqref="H471">
    <cfRule type="expression" dxfId="693" priority="693">
      <formula>$AL471="NO"</formula>
    </cfRule>
  </conditionalFormatting>
  <conditionalFormatting sqref="I471">
    <cfRule type="expression" dxfId="692" priority="692">
      <formula>AND($AM471="NO",I471&lt;&gt;"No aplica")</formula>
    </cfRule>
  </conditionalFormatting>
  <conditionalFormatting sqref="E471">
    <cfRule type="expression" dxfId="691" priority="691">
      <formula>AJ471="NO"</formula>
    </cfRule>
  </conditionalFormatting>
  <conditionalFormatting sqref="D471">
    <cfRule type="expression" dxfId="690" priority="690">
      <formula>$AI471="NO"</formula>
    </cfRule>
  </conditionalFormatting>
  <conditionalFormatting sqref="D470:E470">
    <cfRule type="expression" dxfId="689" priority="689">
      <formula>AI470="NO"</formula>
    </cfRule>
  </conditionalFormatting>
  <conditionalFormatting sqref="H470">
    <cfRule type="expression" dxfId="688" priority="688">
      <formula>$AL470="NO"</formula>
    </cfRule>
  </conditionalFormatting>
  <conditionalFormatting sqref="I470">
    <cfRule type="expression" dxfId="687" priority="687">
      <formula>AND($AM470="NO",I470&lt;&gt;"No aplica")</formula>
    </cfRule>
  </conditionalFormatting>
  <conditionalFormatting sqref="E470">
    <cfRule type="expression" dxfId="686" priority="686">
      <formula>AJ470="NO"</formula>
    </cfRule>
  </conditionalFormatting>
  <conditionalFormatting sqref="D470">
    <cfRule type="expression" dxfId="685" priority="685">
      <formula>$AI470="NO"</formula>
    </cfRule>
  </conditionalFormatting>
  <conditionalFormatting sqref="D469:E469">
    <cfRule type="expression" dxfId="684" priority="684">
      <formula>AI469="NO"</formula>
    </cfRule>
  </conditionalFormatting>
  <conditionalFormatting sqref="H469">
    <cfRule type="expression" dxfId="683" priority="683">
      <formula>$AL469="NO"</formula>
    </cfRule>
  </conditionalFormatting>
  <conditionalFormatting sqref="I469">
    <cfRule type="expression" dxfId="682" priority="682">
      <formula>AND($AM469="NO",I469&lt;&gt;"No aplica")</formula>
    </cfRule>
  </conditionalFormatting>
  <conditionalFormatting sqref="E469">
    <cfRule type="expression" dxfId="681" priority="681">
      <formula>AJ469="NO"</formula>
    </cfRule>
  </conditionalFormatting>
  <conditionalFormatting sqref="D469">
    <cfRule type="expression" dxfId="680" priority="680">
      <formula>$AI469="NO"</formula>
    </cfRule>
  </conditionalFormatting>
  <conditionalFormatting sqref="D604:E604">
    <cfRule type="expression" dxfId="679" priority="679">
      <formula>AI604="NO"</formula>
    </cfRule>
  </conditionalFormatting>
  <conditionalFormatting sqref="H604">
    <cfRule type="expression" dxfId="678" priority="678">
      <formula>$AL604="NO"</formula>
    </cfRule>
  </conditionalFormatting>
  <conditionalFormatting sqref="I604">
    <cfRule type="expression" dxfId="677" priority="677">
      <formula>AND($AM604="NO",I604&lt;&gt;"No aplica")</formula>
    </cfRule>
  </conditionalFormatting>
  <conditionalFormatting sqref="E604">
    <cfRule type="expression" dxfId="676" priority="676">
      <formula>AJ604="NO"</formula>
    </cfRule>
  </conditionalFormatting>
  <conditionalFormatting sqref="D604">
    <cfRule type="expression" dxfId="675" priority="675">
      <formula>$AI604="NO"</formula>
    </cfRule>
  </conditionalFormatting>
  <conditionalFormatting sqref="D517:E517">
    <cfRule type="expression" dxfId="674" priority="674">
      <formula>AI517="NO"</formula>
    </cfRule>
  </conditionalFormatting>
  <conditionalFormatting sqref="H517">
    <cfRule type="expression" dxfId="673" priority="673">
      <formula>$AL517="NO"</formula>
    </cfRule>
  </conditionalFormatting>
  <conditionalFormatting sqref="I517">
    <cfRule type="expression" dxfId="672" priority="672">
      <formula>AND($AM517="NO",I517&lt;&gt;"No aplica")</formula>
    </cfRule>
  </conditionalFormatting>
  <conditionalFormatting sqref="E517">
    <cfRule type="expression" dxfId="671" priority="671">
      <formula>AJ517="NO"</formula>
    </cfRule>
  </conditionalFormatting>
  <conditionalFormatting sqref="D517">
    <cfRule type="expression" dxfId="670" priority="670">
      <formula>$AI517="NO"</formula>
    </cfRule>
  </conditionalFormatting>
  <conditionalFormatting sqref="D501:E501">
    <cfRule type="expression" dxfId="669" priority="669">
      <formula>AI501="NO"</formula>
    </cfRule>
  </conditionalFormatting>
  <conditionalFormatting sqref="H501">
    <cfRule type="expression" dxfId="668" priority="668">
      <formula>$AL501="NO"</formula>
    </cfRule>
  </conditionalFormatting>
  <conditionalFormatting sqref="I501">
    <cfRule type="expression" dxfId="667" priority="667">
      <formula>AND($AM501="NO",I501&lt;&gt;"No aplica")</formula>
    </cfRule>
  </conditionalFormatting>
  <conditionalFormatting sqref="E501">
    <cfRule type="expression" dxfId="666" priority="666">
      <formula>AJ501="NO"</formula>
    </cfRule>
  </conditionalFormatting>
  <conditionalFormatting sqref="D501">
    <cfRule type="expression" dxfId="665" priority="665">
      <formula>$AI501="NO"</formula>
    </cfRule>
  </conditionalFormatting>
  <conditionalFormatting sqref="D494:E494">
    <cfRule type="expression" dxfId="664" priority="664">
      <formula>AI494="NO"</formula>
    </cfRule>
  </conditionalFormatting>
  <conditionalFormatting sqref="H494">
    <cfRule type="expression" dxfId="663" priority="663">
      <formula>$AL494="NO"</formula>
    </cfRule>
  </conditionalFormatting>
  <conditionalFormatting sqref="I494">
    <cfRule type="expression" dxfId="662" priority="662">
      <formula>AND($AM494="NO",I494&lt;&gt;"No aplica")</formula>
    </cfRule>
  </conditionalFormatting>
  <conditionalFormatting sqref="E494">
    <cfRule type="expression" dxfId="661" priority="661">
      <formula>AJ494="NO"</formula>
    </cfRule>
  </conditionalFormatting>
  <conditionalFormatting sqref="D494">
    <cfRule type="expression" dxfId="660" priority="660">
      <formula>$AI494="NO"</formula>
    </cfRule>
  </conditionalFormatting>
  <conditionalFormatting sqref="D493:E493">
    <cfRule type="expression" dxfId="659" priority="659">
      <formula>AI493="NO"</formula>
    </cfRule>
  </conditionalFormatting>
  <conditionalFormatting sqref="H493">
    <cfRule type="expression" dxfId="658" priority="658">
      <formula>$AL493="NO"</formula>
    </cfRule>
  </conditionalFormatting>
  <conditionalFormatting sqref="I493">
    <cfRule type="expression" dxfId="657" priority="657">
      <formula>AND($AM493="NO",I493&lt;&gt;"No aplica")</formula>
    </cfRule>
  </conditionalFormatting>
  <conditionalFormatting sqref="E493">
    <cfRule type="expression" dxfId="656" priority="656">
      <formula>AJ493="NO"</formula>
    </cfRule>
  </conditionalFormatting>
  <conditionalFormatting sqref="D493">
    <cfRule type="expression" dxfId="655" priority="655">
      <formula>$AI493="NO"</formula>
    </cfRule>
  </conditionalFormatting>
  <conditionalFormatting sqref="D492:E492">
    <cfRule type="expression" dxfId="654" priority="654">
      <formula>AI492="NO"</formula>
    </cfRule>
  </conditionalFormatting>
  <conditionalFormatting sqref="H492">
    <cfRule type="expression" dxfId="653" priority="653">
      <formula>$AL492="NO"</formula>
    </cfRule>
  </conditionalFormatting>
  <conditionalFormatting sqref="I492">
    <cfRule type="expression" dxfId="652" priority="652">
      <formula>AND($AM492="NO",I492&lt;&gt;"No aplica")</formula>
    </cfRule>
  </conditionalFormatting>
  <conditionalFormatting sqref="E492">
    <cfRule type="expression" dxfId="651" priority="651">
      <formula>AJ492="NO"</formula>
    </cfRule>
  </conditionalFormatting>
  <conditionalFormatting sqref="D492">
    <cfRule type="expression" dxfId="650" priority="650">
      <formula>$AI492="NO"</formula>
    </cfRule>
  </conditionalFormatting>
  <conditionalFormatting sqref="D491:E491">
    <cfRule type="expression" dxfId="649" priority="649">
      <formula>AI491="NO"</formula>
    </cfRule>
  </conditionalFormatting>
  <conditionalFormatting sqref="H491">
    <cfRule type="expression" dxfId="648" priority="648">
      <formula>$AL491="NO"</formula>
    </cfRule>
  </conditionalFormatting>
  <conditionalFormatting sqref="I491">
    <cfRule type="expression" dxfId="647" priority="647">
      <formula>AND($AM491="NO",I491&lt;&gt;"No aplica")</formula>
    </cfRule>
  </conditionalFormatting>
  <conditionalFormatting sqref="E491">
    <cfRule type="expression" dxfId="646" priority="646">
      <formula>AJ491="NO"</formula>
    </cfRule>
  </conditionalFormatting>
  <conditionalFormatting sqref="D491">
    <cfRule type="expression" dxfId="645" priority="645">
      <formula>$AI491="NO"</formula>
    </cfRule>
  </conditionalFormatting>
  <conditionalFormatting sqref="D490:E490">
    <cfRule type="expression" dxfId="644" priority="644">
      <formula>AI490="NO"</formula>
    </cfRule>
  </conditionalFormatting>
  <conditionalFormatting sqref="H490">
    <cfRule type="expression" dxfId="643" priority="643">
      <formula>$AL490="NO"</formula>
    </cfRule>
  </conditionalFormatting>
  <conditionalFormatting sqref="I490">
    <cfRule type="expression" dxfId="642" priority="642">
      <formula>AND($AM490="NO",I490&lt;&gt;"No aplica")</formula>
    </cfRule>
  </conditionalFormatting>
  <conditionalFormatting sqref="E490">
    <cfRule type="expression" dxfId="641" priority="641">
      <formula>AJ490="NO"</formula>
    </cfRule>
  </conditionalFormatting>
  <conditionalFormatting sqref="D490">
    <cfRule type="expression" dxfId="640" priority="640">
      <formula>$AI490="NO"</formula>
    </cfRule>
  </conditionalFormatting>
  <conditionalFormatting sqref="D489:E489">
    <cfRule type="expression" dxfId="639" priority="639">
      <formula>AI489="NO"</formula>
    </cfRule>
  </conditionalFormatting>
  <conditionalFormatting sqref="H489">
    <cfRule type="expression" dxfId="638" priority="638">
      <formula>$AL489="NO"</formula>
    </cfRule>
  </conditionalFormatting>
  <conditionalFormatting sqref="I489">
    <cfRule type="expression" dxfId="637" priority="637">
      <formula>AND($AM489="NO",I489&lt;&gt;"No aplica")</formula>
    </cfRule>
  </conditionalFormatting>
  <conditionalFormatting sqref="E489">
    <cfRule type="expression" dxfId="636" priority="636">
      <formula>AJ489="NO"</formula>
    </cfRule>
  </conditionalFormatting>
  <conditionalFormatting sqref="D489">
    <cfRule type="expression" dxfId="635" priority="635">
      <formula>$AI489="NO"</formula>
    </cfRule>
  </conditionalFormatting>
  <conditionalFormatting sqref="D488:E488">
    <cfRule type="expression" dxfId="634" priority="634">
      <formula>AI488="NO"</formula>
    </cfRule>
  </conditionalFormatting>
  <conditionalFormatting sqref="H488">
    <cfRule type="expression" dxfId="633" priority="633">
      <formula>$AL488="NO"</formula>
    </cfRule>
  </conditionalFormatting>
  <conditionalFormatting sqref="I488">
    <cfRule type="expression" dxfId="632" priority="632">
      <formula>AND($AM488="NO",I488&lt;&gt;"No aplica")</formula>
    </cfRule>
  </conditionalFormatting>
  <conditionalFormatting sqref="E488">
    <cfRule type="expression" dxfId="631" priority="631">
      <formula>AJ488="NO"</formula>
    </cfRule>
  </conditionalFormatting>
  <conditionalFormatting sqref="D488">
    <cfRule type="expression" dxfId="630" priority="630">
      <formula>$AI488="NO"</formula>
    </cfRule>
  </conditionalFormatting>
  <conditionalFormatting sqref="D487:E487">
    <cfRule type="expression" dxfId="629" priority="629">
      <formula>AI487="NO"</formula>
    </cfRule>
  </conditionalFormatting>
  <conditionalFormatting sqref="H487">
    <cfRule type="expression" dxfId="628" priority="628">
      <formula>$AL487="NO"</formula>
    </cfRule>
  </conditionalFormatting>
  <conditionalFormatting sqref="I487">
    <cfRule type="expression" dxfId="627" priority="627">
      <formula>AND($AM487="NO",I487&lt;&gt;"No aplica")</formula>
    </cfRule>
  </conditionalFormatting>
  <conditionalFormatting sqref="E487">
    <cfRule type="expression" dxfId="626" priority="626">
      <formula>AJ487="NO"</formula>
    </cfRule>
  </conditionalFormatting>
  <conditionalFormatting sqref="D487">
    <cfRule type="expression" dxfId="625" priority="625">
      <formula>$AI487="NO"</formula>
    </cfRule>
  </conditionalFormatting>
  <conditionalFormatting sqref="D486:E486">
    <cfRule type="expression" dxfId="624" priority="624">
      <formula>AI486="NO"</formula>
    </cfRule>
  </conditionalFormatting>
  <conditionalFormatting sqref="H486">
    <cfRule type="expression" dxfId="623" priority="623">
      <formula>$AL486="NO"</formula>
    </cfRule>
  </conditionalFormatting>
  <conditionalFormatting sqref="I486">
    <cfRule type="expression" dxfId="622" priority="622">
      <formula>AND($AM486="NO",I486&lt;&gt;"No aplica")</formula>
    </cfRule>
  </conditionalFormatting>
  <conditionalFormatting sqref="E486">
    <cfRule type="expression" dxfId="621" priority="621">
      <formula>AJ486="NO"</formula>
    </cfRule>
  </conditionalFormatting>
  <conditionalFormatting sqref="D486">
    <cfRule type="expression" dxfId="620" priority="620">
      <formula>$AI486="NO"</formula>
    </cfRule>
  </conditionalFormatting>
  <conditionalFormatting sqref="D485:E485">
    <cfRule type="expression" dxfId="619" priority="619">
      <formula>AI485="NO"</formula>
    </cfRule>
  </conditionalFormatting>
  <conditionalFormatting sqref="H485">
    <cfRule type="expression" dxfId="618" priority="618">
      <formula>$AL485="NO"</formula>
    </cfRule>
  </conditionalFormatting>
  <conditionalFormatting sqref="I485">
    <cfRule type="expression" dxfId="617" priority="617">
      <formula>AND($AM485="NO",I485&lt;&gt;"No aplica")</formula>
    </cfRule>
  </conditionalFormatting>
  <conditionalFormatting sqref="E485">
    <cfRule type="expression" dxfId="616" priority="616">
      <formula>AJ485="NO"</formula>
    </cfRule>
  </conditionalFormatting>
  <conditionalFormatting sqref="D485">
    <cfRule type="expression" dxfId="615" priority="615">
      <formula>$AI485="NO"</formula>
    </cfRule>
  </conditionalFormatting>
  <conditionalFormatting sqref="D513:E513">
    <cfRule type="expression" dxfId="614" priority="614">
      <formula>AI513="NO"</formula>
    </cfRule>
  </conditionalFormatting>
  <conditionalFormatting sqref="H513">
    <cfRule type="expression" dxfId="613" priority="613">
      <formula>$AL513="NO"</formula>
    </cfRule>
  </conditionalFormatting>
  <conditionalFormatting sqref="I513">
    <cfRule type="expression" dxfId="612" priority="612">
      <formula>AND($AM513="NO",I513&lt;&gt;"No aplica")</formula>
    </cfRule>
  </conditionalFormatting>
  <conditionalFormatting sqref="E513">
    <cfRule type="expression" dxfId="611" priority="611">
      <formula>AJ513="NO"</formula>
    </cfRule>
  </conditionalFormatting>
  <conditionalFormatting sqref="D513">
    <cfRule type="expression" dxfId="610" priority="610">
      <formula>$AI513="NO"</formula>
    </cfRule>
  </conditionalFormatting>
  <conditionalFormatting sqref="D509:E509">
    <cfRule type="expression" dxfId="609" priority="609">
      <formula>AI509="NO"</formula>
    </cfRule>
  </conditionalFormatting>
  <conditionalFormatting sqref="H509">
    <cfRule type="expression" dxfId="608" priority="608">
      <formula>$AL509="NO"</formula>
    </cfRule>
  </conditionalFormatting>
  <conditionalFormatting sqref="I509">
    <cfRule type="expression" dxfId="607" priority="607">
      <formula>AND($AM509="NO",I509&lt;&gt;"No aplica")</formula>
    </cfRule>
  </conditionalFormatting>
  <conditionalFormatting sqref="E509">
    <cfRule type="expression" dxfId="606" priority="606">
      <formula>AJ509="NO"</formula>
    </cfRule>
  </conditionalFormatting>
  <conditionalFormatting sqref="D509">
    <cfRule type="expression" dxfId="605" priority="605">
      <formula>$AI509="NO"</formula>
    </cfRule>
  </conditionalFormatting>
  <conditionalFormatting sqref="D505:E505">
    <cfRule type="expression" dxfId="604" priority="604">
      <formula>AI505="NO"</formula>
    </cfRule>
  </conditionalFormatting>
  <conditionalFormatting sqref="H505">
    <cfRule type="expression" dxfId="603" priority="603">
      <formula>$AL505="NO"</formula>
    </cfRule>
  </conditionalFormatting>
  <conditionalFormatting sqref="I505">
    <cfRule type="expression" dxfId="602" priority="602">
      <formula>AND($AM505="NO",I505&lt;&gt;"No aplica")</formula>
    </cfRule>
  </conditionalFormatting>
  <conditionalFormatting sqref="E505">
    <cfRule type="expression" dxfId="601" priority="601">
      <formula>AJ505="NO"</formula>
    </cfRule>
  </conditionalFormatting>
  <conditionalFormatting sqref="D505">
    <cfRule type="expression" dxfId="600" priority="600">
      <formula>$AI505="NO"</formula>
    </cfRule>
  </conditionalFormatting>
  <conditionalFormatting sqref="D504:E504">
    <cfRule type="expression" dxfId="599" priority="599">
      <formula>AI504="NO"</formula>
    </cfRule>
  </conditionalFormatting>
  <conditionalFormatting sqref="H504">
    <cfRule type="expression" dxfId="598" priority="598">
      <formula>$AL504="NO"</formula>
    </cfRule>
  </conditionalFormatting>
  <conditionalFormatting sqref="I504">
    <cfRule type="expression" dxfId="597" priority="597">
      <formula>AND($AM504="NO",I504&lt;&gt;"No aplica")</formula>
    </cfRule>
  </conditionalFormatting>
  <conditionalFormatting sqref="E504">
    <cfRule type="expression" dxfId="596" priority="596">
      <formula>AJ504="NO"</formula>
    </cfRule>
  </conditionalFormatting>
  <conditionalFormatting sqref="D504">
    <cfRule type="expression" dxfId="595" priority="595">
      <formula>$AI504="NO"</formula>
    </cfRule>
  </conditionalFormatting>
  <conditionalFormatting sqref="D503:E503">
    <cfRule type="expression" dxfId="594" priority="594">
      <formula>AI503="NO"</formula>
    </cfRule>
  </conditionalFormatting>
  <conditionalFormatting sqref="H503">
    <cfRule type="expression" dxfId="593" priority="593">
      <formula>$AL503="NO"</formula>
    </cfRule>
  </conditionalFormatting>
  <conditionalFormatting sqref="I503">
    <cfRule type="expression" dxfId="592" priority="592">
      <formula>AND($AM503="NO",I503&lt;&gt;"No aplica")</formula>
    </cfRule>
  </conditionalFormatting>
  <conditionalFormatting sqref="E503">
    <cfRule type="expression" dxfId="591" priority="591">
      <formula>AJ503="NO"</formula>
    </cfRule>
  </conditionalFormatting>
  <conditionalFormatting sqref="D503">
    <cfRule type="expression" dxfId="590" priority="590">
      <formula>$AI503="NO"</formula>
    </cfRule>
  </conditionalFormatting>
  <conditionalFormatting sqref="D502:E502">
    <cfRule type="expression" dxfId="589" priority="589">
      <formula>AI502="NO"</formula>
    </cfRule>
  </conditionalFormatting>
  <conditionalFormatting sqref="H502">
    <cfRule type="expression" dxfId="588" priority="588">
      <formula>$AL502="NO"</formula>
    </cfRule>
  </conditionalFormatting>
  <conditionalFormatting sqref="I502">
    <cfRule type="expression" dxfId="587" priority="587">
      <formula>AND($AM502="NO",I502&lt;&gt;"No aplica")</formula>
    </cfRule>
  </conditionalFormatting>
  <conditionalFormatting sqref="E502">
    <cfRule type="expression" dxfId="586" priority="586">
      <formula>AJ502="NO"</formula>
    </cfRule>
  </conditionalFormatting>
  <conditionalFormatting sqref="D502">
    <cfRule type="expression" dxfId="585" priority="585">
      <formula>$AI502="NO"</formula>
    </cfRule>
  </conditionalFormatting>
  <conditionalFormatting sqref="D500:E500">
    <cfRule type="expression" dxfId="584" priority="584">
      <formula>AI500="NO"</formula>
    </cfRule>
  </conditionalFormatting>
  <conditionalFormatting sqref="H500">
    <cfRule type="expression" dxfId="583" priority="583">
      <formula>$AL500="NO"</formula>
    </cfRule>
  </conditionalFormatting>
  <conditionalFormatting sqref="I500">
    <cfRule type="expression" dxfId="582" priority="582">
      <formula>AND($AM500="NO",I500&lt;&gt;"No aplica")</formula>
    </cfRule>
  </conditionalFormatting>
  <conditionalFormatting sqref="E500">
    <cfRule type="expression" dxfId="581" priority="581">
      <formula>AJ500="NO"</formula>
    </cfRule>
  </conditionalFormatting>
  <conditionalFormatting sqref="D500">
    <cfRule type="expression" dxfId="580" priority="580">
      <formula>$AI500="NO"</formula>
    </cfRule>
  </conditionalFormatting>
  <conditionalFormatting sqref="D499:E499">
    <cfRule type="expression" dxfId="579" priority="579">
      <formula>AI499="NO"</formula>
    </cfRule>
  </conditionalFormatting>
  <conditionalFormatting sqref="H499">
    <cfRule type="expression" dxfId="578" priority="578">
      <formula>$AL499="NO"</formula>
    </cfRule>
  </conditionalFormatting>
  <conditionalFormatting sqref="I499">
    <cfRule type="expression" dxfId="577" priority="577">
      <formula>AND($AM499="NO",I499&lt;&gt;"No aplica")</formula>
    </cfRule>
  </conditionalFormatting>
  <conditionalFormatting sqref="E499">
    <cfRule type="expression" dxfId="576" priority="576">
      <formula>AJ499="NO"</formula>
    </cfRule>
  </conditionalFormatting>
  <conditionalFormatting sqref="D499">
    <cfRule type="expression" dxfId="575" priority="575">
      <formula>$AI499="NO"</formula>
    </cfRule>
  </conditionalFormatting>
  <conditionalFormatting sqref="D498:E498">
    <cfRule type="expression" dxfId="574" priority="574">
      <formula>AI498="NO"</formula>
    </cfRule>
  </conditionalFormatting>
  <conditionalFormatting sqref="H498">
    <cfRule type="expression" dxfId="573" priority="573">
      <formula>$AL498="NO"</formula>
    </cfRule>
  </conditionalFormatting>
  <conditionalFormatting sqref="I498">
    <cfRule type="expression" dxfId="572" priority="572">
      <formula>AND($AM498="NO",I498&lt;&gt;"No aplica")</formula>
    </cfRule>
  </conditionalFormatting>
  <conditionalFormatting sqref="E498">
    <cfRule type="expression" dxfId="571" priority="571">
      <formula>AJ498="NO"</formula>
    </cfRule>
  </conditionalFormatting>
  <conditionalFormatting sqref="D498">
    <cfRule type="expression" dxfId="570" priority="570">
      <formula>$AI498="NO"</formula>
    </cfRule>
  </conditionalFormatting>
  <conditionalFormatting sqref="D497:E497">
    <cfRule type="expression" dxfId="569" priority="569">
      <formula>AI497="NO"</formula>
    </cfRule>
  </conditionalFormatting>
  <conditionalFormatting sqref="H497">
    <cfRule type="expression" dxfId="568" priority="568">
      <formula>$AL497="NO"</formula>
    </cfRule>
  </conditionalFormatting>
  <conditionalFormatting sqref="I497">
    <cfRule type="expression" dxfId="567" priority="567">
      <formula>AND($AM497="NO",I497&lt;&gt;"No aplica")</formula>
    </cfRule>
  </conditionalFormatting>
  <conditionalFormatting sqref="E497">
    <cfRule type="expression" dxfId="566" priority="566">
      <formula>AJ497="NO"</formula>
    </cfRule>
  </conditionalFormatting>
  <conditionalFormatting sqref="D497">
    <cfRule type="expression" dxfId="565" priority="565">
      <formula>$AI497="NO"</formula>
    </cfRule>
  </conditionalFormatting>
  <conditionalFormatting sqref="D496:E496">
    <cfRule type="expression" dxfId="564" priority="564">
      <formula>AI496="NO"</formula>
    </cfRule>
  </conditionalFormatting>
  <conditionalFormatting sqref="H496">
    <cfRule type="expression" dxfId="563" priority="563">
      <formula>$AL496="NO"</formula>
    </cfRule>
  </conditionalFormatting>
  <conditionalFormatting sqref="I496">
    <cfRule type="expression" dxfId="562" priority="562">
      <formula>AND($AM496="NO",I496&lt;&gt;"No aplica")</formula>
    </cfRule>
  </conditionalFormatting>
  <conditionalFormatting sqref="E496">
    <cfRule type="expression" dxfId="561" priority="561">
      <formula>AJ496="NO"</formula>
    </cfRule>
  </conditionalFormatting>
  <conditionalFormatting sqref="D496">
    <cfRule type="expression" dxfId="560" priority="560">
      <formula>$AI496="NO"</formula>
    </cfRule>
  </conditionalFormatting>
  <conditionalFormatting sqref="D495:E495">
    <cfRule type="expression" dxfId="559" priority="559">
      <formula>AI495="NO"</formula>
    </cfRule>
  </conditionalFormatting>
  <conditionalFormatting sqref="H495">
    <cfRule type="expression" dxfId="558" priority="558">
      <formula>$AL495="NO"</formula>
    </cfRule>
  </conditionalFormatting>
  <conditionalFormatting sqref="I495">
    <cfRule type="expression" dxfId="557" priority="557">
      <formula>AND($AM495="NO",I495&lt;&gt;"No aplica")</formula>
    </cfRule>
  </conditionalFormatting>
  <conditionalFormatting sqref="E495">
    <cfRule type="expression" dxfId="556" priority="556">
      <formula>AJ495="NO"</formula>
    </cfRule>
  </conditionalFormatting>
  <conditionalFormatting sqref="D495">
    <cfRule type="expression" dxfId="555" priority="555">
      <formula>$AI495="NO"</formula>
    </cfRule>
  </conditionalFormatting>
  <conditionalFormatting sqref="D516:E516">
    <cfRule type="expression" dxfId="554" priority="554">
      <formula>AI516="NO"</formula>
    </cfRule>
  </conditionalFormatting>
  <conditionalFormatting sqref="H516">
    <cfRule type="expression" dxfId="553" priority="553">
      <formula>$AL516="NO"</formula>
    </cfRule>
  </conditionalFormatting>
  <conditionalFormatting sqref="I516">
    <cfRule type="expression" dxfId="552" priority="552">
      <formula>AND($AM516="NO",I516&lt;&gt;"No aplica")</formula>
    </cfRule>
  </conditionalFormatting>
  <conditionalFormatting sqref="E516">
    <cfRule type="expression" dxfId="551" priority="551">
      <formula>AJ516="NO"</formula>
    </cfRule>
  </conditionalFormatting>
  <conditionalFormatting sqref="D516">
    <cfRule type="expression" dxfId="550" priority="550">
      <formula>$AI516="NO"</formula>
    </cfRule>
  </conditionalFormatting>
  <conditionalFormatting sqref="D515:E515">
    <cfRule type="expression" dxfId="549" priority="549">
      <formula>AI515="NO"</formula>
    </cfRule>
  </conditionalFormatting>
  <conditionalFormatting sqref="H515">
    <cfRule type="expression" dxfId="548" priority="548">
      <formula>$AL515="NO"</formula>
    </cfRule>
  </conditionalFormatting>
  <conditionalFormatting sqref="I515">
    <cfRule type="expression" dxfId="547" priority="547">
      <formula>AND($AM515="NO",I515&lt;&gt;"No aplica")</formula>
    </cfRule>
  </conditionalFormatting>
  <conditionalFormatting sqref="E515">
    <cfRule type="expression" dxfId="546" priority="546">
      <formula>AJ515="NO"</formula>
    </cfRule>
  </conditionalFormatting>
  <conditionalFormatting sqref="D515">
    <cfRule type="expression" dxfId="545" priority="545">
      <formula>$AI515="NO"</formula>
    </cfRule>
  </conditionalFormatting>
  <conditionalFormatting sqref="D514:E514">
    <cfRule type="expression" dxfId="544" priority="544">
      <formula>AI514="NO"</formula>
    </cfRule>
  </conditionalFormatting>
  <conditionalFormatting sqref="H514">
    <cfRule type="expression" dxfId="543" priority="543">
      <formula>$AL514="NO"</formula>
    </cfRule>
  </conditionalFormatting>
  <conditionalFormatting sqref="I514">
    <cfRule type="expression" dxfId="542" priority="542">
      <formula>AND($AM514="NO",I514&lt;&gt;"No aplica")</formula>
    </cfRule>
  </conditionalFormatting>
  <conditionalFormatting sqref="E514">
    <cfRule type="expression" dxfId="541" priority="541">
      <formula>AJ514="NO"</formula>
    </cfRule>
  </conditionalFormatting>
  <conditionalFormatting sqref="D514">
    <cfRule type="expression" dxfId="540" priority="540">
      <formula>$AI514="NO"</formula>
    </cfRule>
  </conditionalFormatting>
  <conditionalFormatting sqref="D512:E512">
    <cfRule type="expression" dxfId="539" priority="539">
      <formula>AI512="NO"</formula>
    </cfRule>
  </conditionalFormatting>
  <conditionalFormatting sqref="H512">
    <cfRule type="expression" dxfId="538" priority="538">
      <formula>$AL512="NO"</formula>
    </cfRule>
  </conditionalFormatting>
  <conditionalFormatting sqref="I512">
    <cfRule type="expression" dxfId="537" priority="537">
      <formula>AND($AM512="NO",I512&lt;&gt;"No aplica")</formula>
    </cfRule>
  </conditionalFormatting>
  <conditionalFormatting sqref="E512">
    <cfRule type="expression" dxfId="536" priority="536">
      <formula>AJ512="NO"</formula>
    </cfRule>
  </conditionalFormatting>
  <conditionalFormatting sqref="D512">
    <cfRule type="expression" dxfId="535" priority="535">
      <formula>$AI512="NO"</formula>
    </cfRule>
  </conditionalFormatting>
  <conditionalFormatting sqref="D511:E511">
    <cfRule type="expression" dxfId="534" priority="534">
      <formula>AI511="NO"</formula>
    </cfRule>
  </conditionalFormatting>
  <conditionalFormatting sqref="H511">
    <cfRule type="expression" dxfId="533" priority="533">
      <formula>$AL511="NO"</formula>
    </cfRule>
  </conditionalFormatting>
  <conditionalFormatting sqref="I511">
    <cfRule type="expression" dxfId="532" priority="532">
      <formula>AND($AM511="NO",I511&lt;&gt;"No aplica")</formula>
    </cfRule>
  </conditionalFormatting>
  <conditionalFormatting sqref="E511">
    <cfRule type="expression" dxfId="531" priority="531">
      <formula>AJ511="NO"</formula>
    </cfRule>
  </conditionalFormatting>
  <conditionalFormatting sqref="D511">
    <cfRule type="expression" dxfId="530" priority="530">
      <formula>$AI511="NO"</formula>
    </cfRule>
  </conditionalFormatting>
  <conditionalFormatting sqref="D510:E510">
    <cfRule type="expression" dxfId="529" priority="529">
      <formula>AI510="NO"</formula>
    </cfRule>
  </conditionalFormatting>
  <conditionalFormatting sqref="H510">
    <cfRule type="expression" dxfId="528" priority="528">
      <formula>$AL510="NO"</formula>
    </cfRule>
  </conditionalFormatting>
  <conditionalFormatting sqref="I510">
    <cfRule type="expression" dxfId="527" priority="527">
      <formula>AND($AM510="NO",I510&lt;&gt;"No aplica")</formula>
    </cfRule>
  </conditionalFormatting>
  <conditionalFormatting sqref="E510">
    <cfRule type="expression" dxfId="526" priority="526">
      <formula>AJ510="NO"</formula>
    </cfRule>
  </conditionalFormatting>
  <conditionalFormatting sqref="D510">
    <cfRule type="expression" dxfId="525" priority="525">
      <formula>$AI510="NO"</formula>
    </cfRule>
  </conditionalFormatting>
  <conditionalFormatting sqref="D508:E508">
    <cfRule type="expression" dxfId="524" priority="524">
      <formula>AI508="NO"</formula>
    </cfRule>
  </conditionalFormatting>
  <conditionalFormatting sqref="H508">
    <cfRule type="expression" dxfId="523" priority="523">
      <formula>$AL508="NO"</formula>
    </cfRule>
  </conditionalFormatting>
  <conditionalFormatting sqref="I508">
    <cfRule type="expression" dxfId="522" priority="522">
      <formula>AND($AM508="NO",I508&lt;&gt;"No aplica")</formula>
    </cfRule>
  </conditionalFormatting>
  <conditionalFormatting sqref="E508">
    <cfRule type="expression" dxfId="521" priority="521">
      <formula>AJ508="NO"</formula>
    </cfRule>
  </conditionalFormatting>
  <conditionalFormatting sqref="D508">
    <cfRule type="expression" dxfId="520" priority="520">
      <formula>$AI508="NO"</formula>
    </cfRule>
  </conditionalFormatting>
  <conditionalFormatting sqref="D507:E507">
    <cfRule type="expression" dxfId="519" priority="519">
      <formula>AI507="NO"</formula>
    </cfRule>
  </conditionalFormatting>
  <conditionalFormatting sqref="H507">
    <cfRule type="expression" dxfId="518" priority="518">
      <formula>$AL507="NO"</formula>
    </cfRule>
  </conditionalFormatting>
  <conditionalFormatting sqref="I507">
    <cfRule type="expression" dxfId="517" priority="517">
      <formula>AND($AM507="NO",I507&lt;&gt;"No aplica")</formula>
    </cfRule>
  </conditionalFormatting>
  <conditionalFormatting sqref="E507">
    <cfRule type="expression" dxfId="516" priority="516">
      <formula>AJ507="NO"</formula>
    </cfRule>
  </conditionalFormatting>
  <conditionalFormatting sqref="D507">
    <cfRule type="expression" dxfId="515" priority="515">
      <formula>$AI507="NO"</formula>
    </cfRule>
  </conditionalFormatting>
  <conditionalFormatting sqref="D506:E506">
    <cfRule type="expression" dxfId="514" priority="514">
      <formula>AI506="NO"</formula>
    </cfRule>
  </conditionalFormatting>
  <conditionalFormatting sqref="H506">
    <cfRule type="expression" dxfId="513" priority="513">
      <formula>$AL506="NO"</formula>
    </cfRule>
  </conditionalFormatting>
  <conditionalFormatting sqref="I506">
    <cfRule type="expression" dxfId="512" priority="512">
      <formula>AND($AM506="NO",I506&lt;&gt;"No aplica")</formula>
    </cfRule>
  </conditionalFormatting>
  <conditionalFormatting sqref="E506">
    <cfRule type="expression" dxfId="511" priority="511">
      <formula>AJ506="NO"</formula>
    </cfRule>
  </conditionalFormatting>
  <conditionalFormatting sqref="D506">
    <cfRule type="expression" dxfId="510" priority="510">
      <formula>$AI506="NO"</formula>
    </cfRule>
  </conditionalFormatting>
  <conditionalFormatting sqref="D530:E530">
    <cfRule type="expression" dxfId="509" priority="509">
      <formula>AI530="NO"</formula>
    </cfRule>
  </conditionalFormatting>
  <conditionalFormatting sqref="H530">
    <cfRule type="expression" dxfId="508" priority="508">
      <formula>$AL530="NO"</formula>
    </cfRule>
  </conditionalFormatting>
  <conditionalFormatting sqref="I530">
    <cfRule type="expression" dxfId="507" priority="507">
      <formula>AND($AM530="NO",I530&lt;&gt;"No aplica")</formula>
    </cfRule>
  </conditionalFormatting>
  <conditionalFormatting sqref="E530">
    <cfRule type="expression" dxfId="506" priority="506">
      <formula>AJ530="NO"</formula>
    </cfRule>
  </conditionalFormatting>
  <conditionalFormatting sqref="D530">
    <cfRule type="expression" dxfId="505" priority="505">
      <formula>$AI530="NO"</formula>
    </cfRule>
  </conditionalFormatting>
  <conditionalFormatting sqref="D529:E529">
    <cfRule type="expression" dxfId="504" priority="504">
      <formula>AI529="NO"</formula>
    </cfRule>
  </conditionalFormatting>
  <conditionalFormatting sqref="H529">
    <cfRule type="expression" dxfId="503" priority="503">
      <formula>$AL529="NO"</formula>
    </cfRule>
  </conditionalFormatting>
  <conditionalFormatting sqref="I529">
    <cfRule type="expression" dxfId="502" priority="502">
      <formula>AND($AM529="NO",I529&lt;&gt;"No aplica")</formula>
    </cfRule>
  </conditionalFormatting>
  <conditionalFormatting sqref="E529">
    <cfRule type="expression" dxfId="501" priority="501">
      <formula>AJ529="NO"</formula>
    </cfRule>
  </conditionalFormatting>
  <conditionalFormatting sqref="D529">
    <cfRule type="expression" dxfId="500" priority="500">
      <formula>$AI529="NO"</formula>
    </cfRule>
  </conditionalFormatting>
  <conditionalFormatting sqref="D528:E528">
    <cfRule type="expression" dxfId="499" priority="499">
      <formula>AI528="NO"</formula>
    </cfRule>
  </conditionalFormatting>
  <conditionalFormatting sqref="H528">
    <cfRule type="expression" dxfId="498" priority="498">
      <formula>$AL528="NO"</formula>
    </cfRule>
  </conditionalFormatting>
  <conditionalFormatting sqref="I528">
    <cfRule type="expression" dxfId="497" priority="497">
      <formula>AND($AM528="NO",I528&lt;&gt;"No aplica")</formula>
    </cfRule>
  </conditionalFormatting>
  <conditionalFormatting sqref="E528">
    <cfRule type="expression" dxfId="496" priority="496">
      <formula>AJ528="NO"</formula>
    </cfRule>
  </conditionalFormatting>
  <conditionalFormatting sqref="D528">
    <cfRule type="expression" dxfId="495" priority="495">
      <formula>$AI528="NO"</formula>
    </cfRule>
  </conditionalFormatting>
  <conditionalFormatting sqref="D527:E527">
    <cfRule type="expression" dxfId="494" priority="494">
      <formula>AI527="NO"</formula>
    </cfRule>
  </conditionalFormatting>
  <conditionalFormatting sqref="H527">
    <cfRule type="expression" dxfId="493" priority="493">
      <formula>$AL527="NO"</formula>
    </cfRule>
  </conditionalFormatting>
  <conditionalFormatting sqref="I527">
    <cfRule type="expression" dxfId="492" priority="492">
      <formula>AND($AM527="NO",I527&lt;&gt;"No aplica")</formula>
    </cfRule>
  </conditionalFormatting>
  <conditionalFormatting sqref="E527">
    <cfRule type="expression" dxfId="491" priority="491">
      <formula>AJ527="NO"</formula>
    </cfRule>
  </conditionalFormatting>
  <conditionalFormatting sqref="D527">
    <cfRule type="expression" dxfId="490" priority="490">
      <formula>$AI527="NO"</formula>
    </cfRule>
  </conditionalFormatting>
  <conditionalFormatting sqref="D526:E526">
    <cfRule type="expression" dxfId="489" priority="489">
      <formula>AI526="NO"</formula>
    </cfRule>
  </conditionalFormatting>
  <conditionalFormatting sqref="H526">
    <cfRule type="expression" dxfId="488" priority="488">
      <formula>$AL526="NO"</formula>
    </cfRule>
  </conditionalFormatting>
  <conditionalFormatting sqref="I526">
    <cfRule type="expression" dxfId="487" priority="487">
      <formula>AND($AM526="NO",I526&lt;&gt;"No aplica")</formula>
    </cfRule>
  </conditionalFormatting>
  <conditionalFormatting sqref="E526">
    <cfRule type="expression" dxfId="486" priority="486">
      <formula>AJ526="NO"</formula>
    </cfRule>
  </conditionalFormatting>
  <conditionalFormatting sqref="D526">
    <cfRule type="expression" dxfId="485" priority="485">
      <formula>$AI526="NO"</formula>
    </cfRule>
  </conditionalFormatting>
  <conditionalFormatting sqref="D525:E525">
    <cfRule type="expression" dxfId="484" priority="484">
      <formula>AI525="NO"</formula>
    </cfRule>
  </conditionalFormatting>
  <conditionalFormatting sqref="H525">
    <cfRule type="expression" dxfId="483" priority="483">
      <formula>$AL525="NO"</formula>
    </cfRule>
  </conditionalFormatting>
  <conditionalFormatting sqref="I525">
    <cfRule type="expression" dxfId="482" priority="482">
      <formula>AND($AM525="NO",I525&lt;&gt;"No aplica")</formula>
    </cfRule>
  </conditionalFormatting>
  <conditionalFormatting sqref="E525">
    <cfRule type="expression" dxfId="481" priority="481">
      <formula>AJ525="NO"</formula>
    </cfRule>
  </conditionalFormatting>
  <conditionalFormatting sqref="D525">
    <cfRule type="expression" dxfId="480" priority="480">
      <formula>$AI525="NO"</formula>
    </cfRule>
  </conditionalFormatting>
  <conditionalFormatting sqref="D524:E524">
    <cfRule type="expression" dxfId="479" priority="479">
      <formula>AI524="NO"</formula>
    </cfRule>
  </conditionalFormatting>
  <conditionalFormatting sqref="H524">
    <cfRule type="expression" dxfId="478" priority="478">
      <formula>$AL524="NO"</formula>
    </cfRule>
  </conditionalFormatting>
  <conditionalFormatting sqref="I524">
    <cfRule type="expression" dxfId="477" priority="477">
      <formula>AND($AM524="NO",I524&lt;&gt;"No aplica")</formula>
    </cfRule>
  </conditionalFormatting>
  <conditionalFormatting sqref="E524">
    <cfRule type="expression" dxfId="476" priority="476">
      <formula>AJ524="NO"</formula>
    </cfRule>
  </conditionalFormatting>
  <conditionalFormatting sqref="D524">
    <cfRule type="expression" dxfId="475" priority="475">
      <formula>$AI524="NO"</formula>
    </cfRule>
  </conditionalFormatting>
  <conditionalFormatting sqref="D523:E523">
    <cfRule type="expression" dxfId="474" priority="474">
      <formula>AI523="NO"</formula>
    </cfRule>
  </conditionalFormatting>
  <conditionalFormatting sqref="H523">
    <cfRule type="expression" dxfId="473" priority="473">
      <formula>$AL523="NO"</formula>
    </cfRule>
  </conditionalFormatting>
  <conditionalFormatting sqref="I523">
    <cfRule type="expression" dxfId="472" priority="472">
      <formula>AND($AM523="NO",I523&lt;&gt;"No aplica")</formula>
    </cfRule>
  </conditionalFormatting>
  <conditionalFormatting sqref="E523">
    <cfRule type="expression" dxfId="471" priority="471">
      <formula>AJ523="NO"</formula>
    </cfRule>
  </conditionalFormatting>
  <conditionalFormatting sqref="D523">
    <cfRule type="expression" dxfId="470" priority="470">
      <formula>$AI523="NO"</formula>
    </cfRule>
  </conditionalFormatting>
  <conditionalFormatting sqref="D522:E522">
    <cfRule type="expression" dxfId="469" priority="469">
      <formula>AI522="NO"</formula>
    </cfRule>
  </conditionalFormatting>
  <conditionalFormatting sqref="H522">
    <cfRule type="expression" dxfId="468" priority="468">
      <formula>$AL522="NO"</formula>
    </cfRule>
  </conditionalFormatting>
  <conditionalFormatting sqref="I522">
    <cfRule type="expression" dxfId="467" priority="467">
      <formula>AND($AM522="NO",I522&lt;&gt;"No aplica")</formula>
    </cfRule>
  </conditionalFormatting>
  <conditionalFormatting sqref="E522">
    <cfRule type="expression" dxfId="466" priority="466">
      <formula>AJ522="NO"</formula>
    </cfRule>
  </conditionalFormatting>
  <conditionalFormatting sqref="D522">
    <cfRule type="expression" dxfId="465" priority="465">
      <formula>$AI522="NO"</formula>
    </cfRule>
  </conditionalFormatting>
  <conditionalFormatting sqref="D521:E521">
    <cfRule type="expression" dxfId="464" priority="464">
      <formula>AI521="NO"</formula>
    </cfRule>
  </conditionalFormatting>
  <conditionalFormatting sqref="H521">
    <cfRule type="expression" dxfId="463" priority="463">
      <formula>$AL521="NO"</formula>
    </cfRule>
  </conditionalFormatting>
  <conditionalFormatting sqref="I521">
    <cfRule type="expression" dxfId="462" priority="462">
      <formula>AND($AM521="NO",I521&lt;&gt;"No aplica")</formula>
    </cfRule>
  </conditionalFormatting>
  <conditionalFormatting sqref="E521">
    <cfRule type="expression" dxfId="461" priority="461">
      <formula>AJ521="NO"</formula>
    </cfRule>
  </conditionalFormatting>
  <conditionalFormatting sqref="D521">
    <cfRule type="expression" dxfId="460" priority="460">
      <formula>$AI521="NO"</formula>
    </cfRule>
  </conditionalFormatting>
  <conditionalFormatting sqref="D520:E520">
    <cfRule type="expression" dxfId="459" priority="459">
      <formula>AI520="NO"</formula>
    </cfRule>
  </conditionalFormatting>
  <conditionalFormatting sqref="H520">
    <cfRule type="expression" dxfId="458" priority="458">
      <formula>$AL520="NO"</formula>
    </cfRule>
  </conditionalFormatting>
  <conditionalFormatting sqref="I520">
    <cfRule type="expression" dxfId="457" priority="457">
      <formula>AND($AM520="NO",I520&lt;&gt;"No aplica")</formula>
    </cfRule>
  </conditionalFormatting>
  <conditionalFormatting sqref="E520">
    <cfRule type="expression" dxfId="456" priority="456">
      <formula>AJ520="NO"</formula>
    </cfRule>
  </conditionalFormatting>
  <conditionalFormatting sqref="D520">
    <cfRule type="expression" dxfId="455" priority="455">
      <formula>$AI520="NO"</formula>
    </cfRule>
  </conditionalFormatting>
  <conditionalFormatting sqref="D519:E519">
    <cfRule type="expression" dxfId="454" priority="454">
      <formula>AI519="NO"</formula>
    </cfRule>
  </conditionalFormatting>
  <conditionalFormatting sqref="H519">
    <cfRule type="expression" dxfId="453" priority="453">
      <formula>$AL519="NO"</formula>
    </cfRule>
  </conditionalFormatting>
  <conditionalFormatting sqref="I519">
    <cfRule type="expression" dxfId="452" priority="452">
      <formula>AND($AM519="NO",I519&lt;&gt;"No aplica")</formula>
    </cfRule>
  </conditionalFormatting>
  <conditionalFormatting sqref="E519">
    <cfRule type="expression" dxfId="451" priority="451">
      <formula>AJ519="NO"</formula>
    </cfRule>
  </conditionalFormatting>
  <conditionalFormatting sqref="D519">
    <cfRule type="expression" dxfId="450" priority="450">
      <formula>$AI519="NO"</formula>
    </cfRule>
  </conditionalFormatting>
  <conditionalFormatting sqref="D518:E518">
    <cfRule type="expression" dxfId="449" priority="449">
      <formula>AI518="NO"</formula>
    </cfRule>
  </conditionalFormatting>
  <conditionalFormatting sqref="H518">
    <cfRule type="expression" dxfId="448" priority="448">
      <formula>$AL518="NO"</formula>
    </cfRule>
  </conditionalFormatting>
  <conditionalFormatting sqref="I518">
    <cfRule type="expression" dxfId="447" priority="447">
      <formula>AND($AM518="NO",I518&lt;&gt;"No aplica")</formula>
    </cfRule>
  </conditionalFormatting>
  <conditionalFormatting sqref="E518">
    <cfRule type="expression" dxfId="446" priority="446">
      <formula>AJ518="NO"</formula>
    </cfRule>
  </conditionalFormatting>
  <conditionalFormatting sqref="D518">
    <cfRule type="expression" dxfId="445" priority="445">
      <formula>$AI518="NO"</formula>
    </cfRule>
  </conditionalFormatting>
  <conditionalFormatting sqref="D542:E542">
    <cfRule type="expression" dxfId="444" priority="444">
      <formula>AI542="NO"</formula>
    </cfRule>
  </conditionalFormatting>
  <conditionalFormatting sqref="H542">
    <cfRule type="expression" dxfId="443" priority="443">
      <formula>$AL542="NO"</formula>
    </cfRule>
  </conditionalFormatting>
  <conditionalFormatting sqref="I542">
    <cfRule type="expression" dxfId="442" priority="442">
      <formula>AND($AM542="NO",I542&lt;&gt;"No aplica")</formula>
    </cfRule>
  </conditionalFormatting>
  <conditionalFormatting sqref="E542">
    <cfRule type="expression" dxfId="441" priority="441">
      <formula>AJ542="NO"</formula>
    </cfRule>
  </conditionalFormatting>
  <conditionalFormatting sqref="D542">
    <cfRule type="expression" dxfId="440" priority="440">
      <formula>$AI542="NO"</formula>
    </cfRule>
  </conditionalFormatting>
  <conditionalFormatting sqref="D541:E541">
    <cfRule type="expression" dxfId="439" priority="439">
      <formula>AI541="NO"</formula>
    </cfRule>
  </conditionalFormatting>
  <conditionalFormatting sqref="H541">
    <cfRule type="expression" dxfId="438" priority="438">
      <formula>$AL541="NO"</formula>
    </cfRule>
  </conditionalFormatting>
  <conditionalFormatting sqref="I541">
    <cfRule type="expression" dxfId="437" priority="437">
      <formula>AND($AM541="NO",I541&lt;&gt;"No aplica")</formula>
    </cfRule>
  </conditionalFormatting>
  <conditionalFormatting sqref="E541">
    <cfRule type="expression" dxfId="436" priority="436">
      <formula>AJ541="NO"</formula>
    </cfRule>
  </conditionalFormatting>
  <conditionalFormatting sqref="D541">
    <cfRule type="expression" dxfId="435" priority="435">
      <formula>$AI541="NO"</formula>
    </cfRule>
  </conditionalFormatting>
  <conditionalFormatting sqref="D540:E540">
    <cfRule type="expression" dxfId="434" priority="434">
      <formula>AI540="NO"</formula>
    </cfRule>
  </conditionalFormatting>
  <conditionalFormatting sqref="H540">
    <cfRule type="expression" dxfId="433" priority="433">
      <formula>$AL540="NO"</formula>
    </cfRule>
  </conditionalFormatting>
  <conditionalFormatting sqref="I540">
    <cfRule type="expression" dxfId="432" priority="432">
      <formula>AND($AM540="NO",I540&lt;&gt;"No aplica")</formula>
    </cfRule>
  </conditionalFormatting>
  <conditionalFormatting sqref="E540">
    <cfRule type="expression" dxfId="431" priority="431">
      <formula>AJ540="NO"</formula>
    </cfRule>
  </conditionalFormatting>
  <conditionalFormatting sqref="D540">
    <cfRule type="expression" dxfId="430" priority="430">
      <formula>$AI540="NO"</formula>
    </cfRule>
  </conditionalFormatting>
  <conditionalFormatting sqref="D539:E539">
    <cfRule type="expression" dxfId="429" priority="429">
      <formula>AI539="NO"</formula>
    </cfRule>
  </conditionalFormatting>
  <conditionalFormatting sqref="H539">
    <cfRule type="expression" dxfId="428" priority="428">
      <formula>$AL539="NO"</formula>
    </cfRule>
  </conditionalFormatting>
  <conditionalFormatting sqref="I539">
    <cfRule type="expression" dxfId="427" priority="427">
      <formula>AND($AM539="NO",I539&lt;&gt;"No aplica")</formula>
    </cfRule>
  </conditionalFormatting>
  <conditionalFormatting sqref="E539">
    <cfRule type="expression" dxfId="426" priority="426">
      <formula>AJ539="NO"</formula>
    </cfRule>
  </conditionalFormatting>
  <conditionalFormatting sqref="D539">
    <cfRule type="expression" dxfId="425" priority="425">
      <formula>$AI539="NO"</formula>
    </cfRule>
  </conditionalFormatting>
  <conditionalFormatting sqref="D538:E538">
    <cfRule type="expression" dxfId="424" priority="424">
      <formula>AI538="NO"</formula>
    </cfRule>
  </conditionalFormatting>
  <conditionalFormatting sqref="H538">
    <cfRule type="expression" dxfId="423" priority="423">
      <formula>$AL538="NO"</formula>
    </cfRule>
  </conditionalFormatting>
  <conditionalFormatting sqref="I538">
    <cfRule type="expression" dxfId="422" priority="422">
      <formula>AND($AM538="NO",I538&lt;&gt;"No aplica")</formula>
    </cfRule>
  </conditionalFormatting>
  <conditionalFormatting sqref="E538">
    <cfRule type="expression" dxfId="421" priority="421">
      <formula>AJ538="NO"</formula>
    </cfRule>
  </conditionalFormatting>
  <conditionalFormatting sqref="D538">
    <cfRule type="expression" dxfId="420" priority="420">
      <formula>$AI538="NO"</formula>
    </cfRule>
  </conditionalFormatting>
  <conditionalFormatting sqref="D537:E537">
    <cfRule type="expression" dxfId="419" priority="419">
      <formula>AI537="NO"</formula>
    </cfRule>
  </conditionalFormatting>
  <conditionalFormatting sqref="H537">
    <cfRule type="expression" dxfId="418" priority="418">
      <formula>$AL537="NO"</formula>
    </cfRule>
  </conditionalFormatting>
  <conditionalFormatting sqref="I537">
    <cfRule type="expression" dxfId="417" priority="417">
      <formula>AND($AM537="NO",I537&lt;&gt;"No aplica")</formula>
    </cfRule>
  </conditionalFormatting>
  <conditionalFormatting sqref="E537">
    <cfRule type="expression" dxfId="416" priority="416">
      <formula>AJ537="NO"</formula>
    </cfRule>
  </conditionalFormatting>
  <conditionalFormatting sqref="D537">
    <cfRule type="expression" dxfId="415" priority="415">
      <formula>$AI537="NO"</formula>
    </cfRule>
  </conditionalFormatting>
  <conditionalFormatting sqref="D536:E536">
    <cfRule type="expression" dxfId="414" priority="414">
      <formula>AI536="NO"</formula>
    </cfRule>
  </conditionalFormatting>
  <conditionalFormatting sqref="H536">
    <cfRule type="expression" dxfId="413" priority="413">
      <formula>$AL536="NO"</formula>
    </cfRule>
  </conditionalFormatting>
  <conditionalFormatting sqref="I536">
    <cfRule type="expression" dxfId="412" priority="412">
      <formula>AND($AM536="NO",I536&lt;&gt;"No aplica")</formula>
    </cfRule>
  </conditionalFormatting>
  <conditionalFormatting sqref="E536">
    <cfRule type="expression" dxfId="411" priority="411">
      <formula>AJ536="NO"</formula>
    </cfRule>
  </conditionalFormatting>
  <conditionalFormatting sqref="D536">
    <cfRule type="expression" dxfId="410" priority="410">
      <formula>$AI536="NO"</formula>
    </cfRule>
  </conditionalFormatting>
  <conditionalFormatting sqref="D535:E535">
    <cfRule type="expression" dxfId="409" priority="409">
      <formula>AI535="NO"</formula>
    </cfRule>
  </conditionalFormatting>
  <conditionalFormatting sqref="H535">
    <cfRule type="expression" dxfId="408" priority="408">
      <formula>$AL535="NO"</formula>
    </cfRule>
  </conditionalFormatting>
  <conditionalFormatting sqref="I535">
    <cfRule type="expression" dxfId="407" priority="407">
      <formula>AND($AM535="NO",I535&lt;&gt;"No aplica")</formula>
    </cfRule>
  </conditionalFormatting>
  <conditionalFormatting sqref="E535">
    <cfRule type="expression" dxfId="406" priority="406">
      <formula>AJ535="NO"</formula>
    </cfRule>
  </conditionalFormatting>
  <conditionalFormatting sqref="D535">
    <cfRule type="expression" dxfId="405" priority="405">
      <formula>$AI535="NO"</formula>
    </cfRule>
  </conditionalFormatting>
  <conditionalFormatting sqref="D534:E534">
    <cfRule type="expression" dxfId="404" priority="404">
      <formula>AI534="NO"</formula>
    </cfRule>
  </conditionalFormatting>
  <conditionalFormatting sqref="H534">
    <cfRule type="expression" dxfId="403" priority="403">
      <formula>$AL534="NO"</formula>
    </cfRule>
  </conditionalFormatting>
  <conditionalFormatting sqref="I534">
    <cfRule type="expression" dxfId="402" priority="402">
      <formula>AND($AM534="NO",I534&lt;&gt;"No aplica")</formula>
    </cfRule>
  </conditionalFormatting>
  <conditionalFormatting sqref="E534">
    <cfRule type="expression" dxfId="401" priority="401">
      <formula>AJ534="NO"</formula>
    </cfRule>
  </conditionalFormatting>
  <conditionalFormatting sqref="D534">
    <cfRule type="expression" dxfId="400" priority="400">
      <formula>$AI534="NO"</formula>
    </cfRule>
  </conditionalFormatting>
  <conditionalFormatting sqref="D533:E533">
    <cfRule type="expression" dxfId="399" priority="399">
      <formula>AI533="NO"</formula>
    </cfRule>
  </conditionalFormatting>
  <conditionalFormatting sqref="H533">
    <cfRule type="expression" dxfId="398" priority="398">
      <formula>$AL533="NO"</formula>
    </cfRule>
  </conditionalFormatting>
  <conditionalFormatting sqref="I533">
    <cfRule type="expression" dxfId="397" priority="397">
      <formula>AND($AM533="NO",I533&lt;&gt;"No aplica")</formula>
    </cfRule>
  </conditionalFormatting>
  <conditionalFormatting sqref="E533">
    <cfRule type="expression" dxfId="396" priority="396">
      <formula>AJ533="NO"</formula>
    </cfRule>
  </conditionalFormatting>
  <conditionalFormatting sqref="D533">
    <cfRule type="expression" dxfId="395" priority="395">
      <formula>$AI533="NO"</formula>
    </cfRule>
  </conditionalFormatting>
  <conditionalFormatting sqref="D532:E532">
    <cfRule type="expression" dxfId="394" priority="394">
      <formula>AI532="NO"</formula>
    </cfRule>
  </conditionalFormatting>
  <conditionalFormatting sqref="H532">
    <cfRule type="expression" dxfId="393" priority="393">
      <formula>$AL532="NO"</formula>
    </cfRule>
  </conditionalFormatting>
  <conditionalFormatting sqref="I532">
    <cfRule type="expression" dxfId="392" priority="392">
      <formula>AND($AM532="NO",I532&lt;&gt;"No aplica")</formula>
    </cfRule>
  </conditionalFormatting>
  <conditionalFormatting sqref="E532">
    <cfRule type="expression" dxfId="391" priority="391">
      <formula>AJ532="NO"</formula>
    </cfRule>
  </conditionalFormatting>
  <conditionalFormatting sqref="D532">
    <cfRule type="expression" dxfId="390" priority="390">
      <formula>$AI532="NO"</formula>
    </cfRule>
  </conditionalFormatting>
  <conditionalFormatting sqref="D550:E550">
    <cfRule type="expression" dxfId="389" priority="389">
      <formula>AI550="NO"</formula>
    </cfRule>
  </conditionalFormatting>
  <conditionalFormatting sqref="H550">
    <cfRule type="expression" dxfId="388" priority="388">
      <formula>$AL550="NO"</formula>
    </cfRule>
  </conditionalFormatting>
  <conditionalFormatting sqref="I550">
    <cfRule type="expression" dxfId="387" priority="387">
      <formula>AND($AM550="NO",I550&lt;&gt;"No aplica")</formula>
    </cfRule>
  </conditionalFormatting>
  <conditionalFormatting sqref="E550">
    <cfRule type="expression" dxfId="386" priority="386">
      <formula>AJ550="NO"</formula>
    </cfRule>
  </conditionalFormatting>
  <conditionalFormatting sqref="D550">
    <cfRule type="expression" dxfId="385" priority="385">
      <formula>$AI550="NO"</formula>
    </cfRule>
  </conditionalFormatting>
  <conditionalFormatting sqref="D549:E549">
    <cfRule type="expression" dxfId="384" priority="384">
      <formula>AI549="NO"</formula>
    </cfRule>
  </conditionalFormatting>
  <conditionalFormatting sqref="H549">
    <cfRule type="expression" dxfId="383" priority="383">
      <formula>$AL549="NO"</formula>
    </cfRule>
  </conditionalFormatting>
  <conditionalFormatting sqref="I549">
    <cfRule type="expression" dxfId="382" priority="382">
      <formula>AND($AM549="NO",I549&lt;&gt;"No aplica")</formula>
    </cfRule>
  </conditionalFormatting>
  <conditionalFormatting sqref="E549">
    <cfRule type="expression" dxfId="381" priority="381">
      <formula>AJ549="NO"</formula>
    </cfRule>
  </conditionalFormatting>
  <conditionalFormatting sqref="D549">
    <cfRule type="expression" dxfId="380" priority="380">
      <formula>$AI549="NO"</formula>
    </cfRule>
  </conditionalFormatting>
  <conditionalFormatting sqref="D548:E548">
    <cfRule type="expression" dxfId="379" priority="379">
      <formula>AI548="NO"</formula>
    </cfRule>
  </conditionalFormatting>
  <conditionalFormatting sqref="H548">
    <cfRule type="expression" dxfId="378" priority="378">
      <formula>$AL548="NO"</formula>
    </cfRule>
  </conditionalFormatting>
  <conditionalFormatting sqref="I548">
    <cfRule type="expression" dxfId="377" priority="377">
      <formula>AND($AM548="NO",I548&lt;&gt;"No aplica")</formula>
    </cfRule>
  </conditionalFormatting>
  <conditionalFormatting sqref="E548">
    <cfRule type="expression" dxfId="376" priority="376">
      <formula>AJ548="NO"</formula>
    </cfRule>
  </conditionalFormatting>
  <conditionalFormatting sqref="D548">
    <cfRule type="expression" dxfId="375" priority="375">
      <formula>$AI548="NO"</formula>
    </cfRule>
  </conditionalFormatting>
  <conditionalFormatting sqref="D547:E547">
    <cfRule type="expression" dxfId="374" priority="374">
      <formula>AI547="NO"</formula>
    </cfRule>
  </conditionalFormatting>
  <conditionalFormatting sqref="H547">
    <cfRule type="expression" dxfId="373" priority="373">
      <formula>$AL547="NO"</formula>
    </cfRule>
  </conditionalFormatting>
  <conditionalFormatting sqref="I547">
    <cfRule type="expression" dxfId="372" priority="372">
      <formula>AND($AM547="NO",I547&lt;&gt;"No aplica")</formula>
    </cfRule>
  </conditionalFormatting>
  <conditionalFormatting sqref="E547">
    <cfRule type="expression" dxfId="371" priority="371">
      <formula>AJ547="NO"</formula>
    </cfRule>
  </conditionalFormatting>
  <conditionalFormatting sqref="D547">
    <cfRule type="expression" dxfId="370" priority="370">
      <formula>$AI547="NO"</formula>
    </cfRule>
  </conditionalFormatting>
  <conditionalFormatting sqref="D546:E546">
    <cfRule type="expression" dxfId="369" priority="369">
      <formula>AI546="NO"</formula>
    </cfRule>
  </conditionalFormatting>
  <conditionalFormatting sqref="H546">
    <cfRule type="expression" dxfId="368" priority="368">
      <formula>$AL546="NO"</formula>
    </cfRule>
  </conditionalFormatting>
  <conditionalFormatting sqref="I546">
    <cfRule type="expression" dxfId="367" priority="367">
      <formula>AND($AM546="NO",I546&lt;&gt;"No aplica")</formula>
    </cfRule>
  </conditionalFormatting>
  <conditionalFormatting sqref="E546">
    <cfRule type="expression" dxfId="366" priority="366">
      <formula>AJ546="NO"</formula>
    </cfRule>
  </conditionalFormatting>
  <conditionalFormatting sqref="D546">
    <cfRule type="expression" dxfId="365" priority="365">
      <formula>$AI546="NO"</formula>
    </cfRule>
  </conditionalFormatting>
  <conditionalFormatting sqref="D545:E545">
    <cfRule type="expression" dxfId="364" priority="364">
      <formula>AI545="NO"</formula>
    </cfRule>
  </conditionalFormatting>
  <conditionalFormatting sqref="H545">
    <cfRule type="expression" dxfId="363" priority="363">
      <formula>$AL545="NO"</formula>
    </cfRule>
  </conditionalFormatting>
  <conditionalFormatting sqref="I545">
    <cfRule type="expression" dxfId="362" priority="362">
      <formula>AND($AM545="NO",I545&lt;&gt;"No aplica")</formula>
    </cfRule>
  </conditionalFormatting>
  <conditionalFormatting sqref="E545">
    <cfRule type="expression" dxfId="361" priority="361">
      <formula>AJ545="NO"</formula>
    </cfRule>
  </conditionalFormatting>
  <conditionalFormatting sqref="D545">
    <cfRule type="expression" dxfId="360" priority="360">
      <formula>$AI545="NO"</formula>
    </cfRule>
  </conditionalFormatting>
  <conditionalFormatting sqref="D544:E544">
    <cfRule type="expression" dxfId="359" priority="359">
      <formula>AI544="NO"</formula>
    </cfRule>
  </conditionalFormatting>
  <conditionalFormatting sqref="H544">
    <cfRule type="expression" dxfId="358" priority="358">
      <formula>$AL544="NO"</formula>
    </cfRule>
  </conditionalFormatting>
  <conditionalFormatting sqref="I544">
    <cfRule type="expression" dxfId="357" priority="357">
      <formula>AND($AM544="NO",I544&lt;&gt;"No aplica")</formula>
    </cfRule>
  </conditionalFormatting>
  <conditionalFormatting sqref="E544">
    <cfRule type="expression" dxfId="356" priority="356">
      <formula>AJ544="NO"</formula>
    </cfRule>
  </conditionalFormatting>
  <conditionalFormatting sqref="D544">
    <cfRule type="expression" dxfId="355" priority="355">
      <formula>$AI544="NO"</formula>
    </cfRule>
  </conditionalFormatting>
  <conditionalFormatting sqref="D543:E543">
    <cfRule type="expression" dxfId="354" priority="354">
      <formula>AI543="NO"</formula>
    </cfRule>
  </conditionalFormatting>
  <conditionalFormatting sqref="H543">
    <cfRule type="expression" dxfId="353" priority="353">
      <formula>$AL543="NO"</formula>
    </cfRule>
  </conditionalFormatting>
  <conditionalFormatting sqref="I543">
    <cfRule type="expression" dxfId="352" priority="352">
      <formula>AND($AM543="NO",I543&lt;&gt;"No aplica")</formula>
    </cfRule>
  </conditionalFormatting>
  <conditionalFormatting sqref="E543">
    <cfRule type="expression" dxfId="351" priority="351">
      <formula>AJ543="NO"</formula>
    </cfRule>
  </conditionalFormatting>
  <conditionalFormatting sqref="D543">
    <cfRule type="expression" dxfId="350" priority="350">
      <formula>$AI543="NO"</formula>
    </cfRule>
  </conditionalFormatting>
  <conditionalFormatting sqref="D572:E572">
    <cfRule type="expression" dxfId="349" priority="349">
      <formula>AI572="NO"</formula>
    </cfRule>
  </conditionalFormatting>
  <conditionalFormatting sqref="H572">
    <cfRule type="expression" dxfId="348" priority="348">
      <formula>$AL572="NO"</formula>
    </cfRule>
  </conditionalFormatting>
  <conditionalFormatting sqref="I572">
    <cfRule type="expression" dxfId="347" priority="347">
      <formula>AND($AM572="NO",I572&lt;&gt;"No aplica")</formula>
    </cfRule>
  </conditionalFormatting>
  <conditionalFormatting sqref="E572">
    <cfRule type="expression" dxfId="346" priority="346">
      <formula>AJ572="NO"</formula>
    </cfRule>
  </conditionalFormatting>
  <conditionalFormatting sqref="D572">
    <cfRule type="expression" dxfId="345" priority="345">
      <formula>$AI572="NO"</formula>
    </cfRule>
  </conditionalFormatting>
  <conditionalFormatting sqref="D561:E561">
    <cfRule type="expression" dxfId="344" priority="344">
      <formula>AI561="NO"</formula>
    </cfRule>
  </conditionalFormatting>
  <conditionalFormatting sqref="H561">
    <cfRule type="expression" dxfId="343" priority="343">
      <formula>$AL561="NO"</formula>
    </cfRule>
  </conditionalFormatting>
  <conditionalFormatting sqref="I561">
    <cfRule type="expression" dxfId="342" priority="342">
      <formula>AND($AM561="NO",I561&lt;&gt;"No aplica")</formula>
    </cfRule>
  </conditionalFormatting>
  <conditionalFormatting sqref="E561">
    <cfRule type="expression" dxfId="341" priority="341">
      <formula>AJ561="NO"</formula>
    </cfRule>
  </conditionalFormatting>
  <conditionalFormatting sqref="D561">
    <cfRule type="expression" dxfId="340" priority="340">
      <formula>$AI561="NO"</formula>
    </cfRule>
  </conditionalFormatting>
  <conditionalFormatting sqref="D560:E560">
    <cfRule type="expression" dxfId="339" priority="339">
      <formula>AI560="NO"</formula>
    </cfRule>
  </conditionalFormatting>
  <conditionalFormatting sqref="H560">
    <cfRule type="expression" dxfId="338" priority="338">
      <formula>$AL560="NO"</formula>
    </cfRule>
  </conditionalFormatting>
  <conditionalFormatting sqref="I560">
    <cfRule type="expression" dxfId="337" priority="337">
      <formula>AND($AM560="NO",I560&lt;&gt;"No aplica")</formula>
    </cfRule>
  </conditionalFormatting>
  <conditionalFormatting sqref="E560">
    <cfRule type="expression" dxfId="336" priority="336">
      <formula>AJ560="NO"</formula>
    </cfRule>
  </conditionalFormatting>
  <conditionalFormatting sqref="D560">
    <cfRule type="expression" dxfId="335" priority="335">
      <formula>$AI560="NO"</formula>
    </cfRule>
  </conditionalFormatting>
  <conditionalFormatting sqref="D559:E559">
    <cfRule type="expression" dxfId="334" priority="334">
      <formula>AI559="NO"</formula>
    </cfRule>
  </conditionalFormatting>
  <conditionalFormatting sqref="H559">
    <cfRule type="expression" dxfId="333" priority="333">
      <formula>$AL559="NO"</formula>
    </cfRule>
  </conditionalFormatting>
  <conditionalFormatting sqref="I559">
    <cfRule type="expression" dxfId="332" priority="332">
      <formula>AND($AM559="NO",I559&lt;&gt;"No aplica")</formula>
    </cfRule>
  </conditionalFormatting>
  <conditionalFormatting sqref="E559">
    <cfRule type="expression" dxfId="331" priority="331">
      <formula>AJ559="NO"</formula>
    </cfRule>
  </conditionalFormatting>
  <conditionalFormatting sqref="D559">
    <cfRule type="expression" dxfId="330" priority="330">
      <formula>$AI559="NO"</formula>
    </cfRule>
  </conditionalFormatting>
  <conditionalFormatting sqref="D558:E558">
    <cfRule type="expression" dxfId="329" priority="329">
      <formula>AI558="NO"</formula>
    </cfRule>
  </conditionalFormatting>
  <conditionalFormatting sqref="H558">
    <cfRule type="expression" dxfId="328" priority="328">
      <formula>$AL558="NO"</formula>
    </cfRule>
  </conditionalFormatting>
  <conditionalFormatting sqref="I558">
    <cfRule type="expression" dxfId="327" priority="327">
      <formula>AND($AM558="NO",I558&lt;&gt;"No aplica")</formula>
    </cfRule>
  </conditionalFormatting>
  <conditionalFormatting sqref="E558">
    <cfRule type="expression" dxfId="326" priority="326">
      <formula>AJ558="NO"</formula>
    </cfRule>
  </conditionalFormatting>
  <conditionalFormatting sqref="D558">
    <cfRule type="expression" dxfId="325" priority="325">
      <formula>$AI558="NO"</formula>
    </cfRule>
  </conditionalFormatting>
  <conditionalFormatting sqref="D557:E557">
    <cfRule type="expression" dxfId="324" priority="324">
      <formula>AI557="NO"</formula>
    </cfRule>
  </conditionalFormatting>
  <conditionalFormatting sqref="H557">
    <cfRule type="expression" dxfId="323" priority="323">
      <formula>$AL557="NO"</formula>
    </cfRule>
  </conditionalFormatting>
  <conditionalFormatting sqref="I557">
    <cfRule type="expression" dxfId="322" priority="322">
      <formula>AND($AM557="NO",I557&lt;&gt;"No aplica")</formula>
    </cfRule>
  </conditionalFormatting>
  <conditionalFormatting sqref="E557">
    <cfRule type="expression" dxfId="321" priority="321">
      <formula>AJ557="NO"</formula>
    </cfRule>
  </conditionalFormatting>
  <conditionalFormatting sqref="D557">
    <cfRule type="expression" dxfId="320" priority="320">
      <formula>$AI557="NO"</formula>
    </cfRule>
  </conditionalFormatting>
  <conditionalFormatting sqref="D556:E556">
    <cfRule type="expression" dxfId="319" priority="319">
      <formula>AI556="NO"</formula>
    </cfRule>
  </conditionalFormatting>
  <conditionalFormatting sqref="H556">
    <cfRule type="expression" dxfId="318" priority="318">
      <formula>$AL556="NO"</formula>
    </cfRule>
  </conditionalFormatting>
  <conditionalFormatting sqref="I556">
    <cfRule type="expression" dxfId="317" priority="317">
      <formula>AND($AM556="NO",I556&lt;&gt;"No aplica")</formula>
    </cfRule>
  </conditionalFormatting>
  <conditionalFormatting sqref="E556">
    <cfRule type="expression" dxfId="316" priority="316">
      <formula>AJ556="NO"</formula>
    </cfRule>
  </conditionalFormatting>
  <conditionalFormatting sqref="D556">
    <cfRule type="expression" dxfId="315" priority="315">
      <formula>$AI556="NO"</formula>
    </cfRule>
  </conditionalFormatting>
  <conditionalFormatting sqref="D555:E555">
    <cfRule type="expression" dxfId="314" priority="314">
      <formula>AI555="NO"</formula>
    </cfRule>
  </conditionalFormatting>
  <conditionalFormatting sqref="H555">
    <cfRule type="expression" dxfId="313" priority="313">
      <formula>$AL555="NO"</formula>
    </cfRule>
  </conditionalFormatting>
  <conditionalFormatting sqref="I555">
    <cfRule type="expression" dxfId="312" priority="312">
      <formula>AND($AM555="NO",I555&lt;&gt;"No aplica")</formula>
    </cfRule>
  </conditionalFormatting>
  <conditionalFormatting sqref="E555">
    <cfRule type="expression" dxfId="311" priority="311">
      <formula>AJ555="NO"</formula>
    </cfRule>
  </conditionalFormatting>
  <conditionalFormatting sqref="D555">
    <cfRule type="expression" dxfId="310" priority="310">
      <formula>$AI555="NO"</formula>
    </cfRule>
  </conditionalFormatting>
  <conditionalFormatting sqref="D554:E554">
    <cfRule type="expression" dxfId="309" priority="309">
      <formula>AI554="NO"</formula>
    </cfRule>
  </conditionalFormatting>
  <conditionalFormatting sqref="H554">
    <cfRule type="expression" dxfId="308" priority="308">
      <formula>$AL554="NO"</formula>
    </cfRule>
  </conditionalFormatting>
  <conditionalFormatting sqref="I554">
    <cfRule type="expression" dxfId="307" priority="307">
      <formula>AND($AM554="NO",I554&lt;&gt;"No aplica")</formula>
    </cfRule>
  </conditionalFormatting>
  <conditionalFormatting sqref="E554">
    <cfRule type="expression" dxfId="306" priority="306">
      <formula>AJ554="NO"</formula>
    </cfRule>
  </conditionalFormatting>
  <conditionalFormatting sqref="D554">
    <cfRule type="expression" dxfId="305" priority="305">
      <formula>$AI554="NO"</formula>
    </cfRule>
  </conditionalFormatting>
  <conditionalFormatting sqref="D553:E553">
    <cfRule type="expression" dxfId="304" priority="304">
      <formula>AI553="NO"</formula>
    </cfRule>
  </conditionalFormatting>
  <conditionalFormatting sqref="H553">
    <cfRule type="expression" dxfId="303" priority="303">
      <formula>$AL553="NO"</formula>
    </cfRule>
  </conditionalFormatting>
  <conditionalFormatting sqref="I553">
    <cfRule type="expression" dxfId="302" priority="302">
      <formula>AND($AM553="NO",I553&lt;&gt;"No aplica")</formula>
    </cfRule>
  </conditionalFormatting>
  <conditionalFormatting sqref="E553">
    <cfRule type="expression" dxfId="301" priority="301">
      <formula>AJ553="NO"</formula>
    </cfRule>
  </conditionalFormatting>
  <conditionalFormatting sqref="D553">
    <cfRule type="expression" dxfId="300" priority="300">
      <formula>$AI553="NO"</formula>
    </cfRule>
  </conditionalFormatting>
  <conditionalFormatting sqref="D552:E552">
    <cfRule type="expression" dxfId="299" priority="299">
      <formula>AI552="NO"</formula>
    </cfRule>
  </conditionalFormatting>
  <conditionalFormatting sqref="H552">
    <cfRule type="expression" dxfId="298" priority="298">
      <formula>$AL552="NO"</formula>
    </cfRule>
  </conditionalFormatting>
  <conditionalFormatting sqref="I552">
    <cfRule type="expression" dxfId="297" priority="297">
      <formula>AND($AM552="NO",I552&lt;&gt;"No aplica")</formula>
    </cfRule>
  </conditionalFormatting>
  <conditionalFormatting sqref="E552">
    <cfRule type="expression" dxfId="296" priority="296">
      <formula>AJ552="NO"</formula>
    </cfRule>
  </conditionalFormatting>
  <conditionalFormatting sqref="D552">
    <cfRule type="expression" dxfId="295" priority="295">
      <formula>$AI552="NO"</formula>
    </cfRule>
  </conditionalFormatting>
  <conditionalFormatting sqref="D551:E551">
    <cfRule type="expression" dxfId="294" priority="294">
      <formula>AI551="NO"</formula>
    </cfRule>
  </conditionalFormatting>
  <conditionalFormatting sqref="H551">
    <cfRule type="expression" dxfId="293" priority="293">
      <formula>$AL551="NO"</formula>
    </cfRule>
  </conditionalFormatting>
  <conditionalFormatting sqref="I551">
    <cfRule type="expression" dxfId="292" priority="292">
      <formula>AND($AM551="NO",I551&lt;&gt;"No aplica")</formula>
    </cfRule>
  </conditionalFormatting>
  <conditionalFormatting sqref="E551">
    <cfRule type="expression" dxfId="291" priority="291">
      <formula>AJ551="NO"</formula>
    </cfRule>
  </conditionalFormatting>
  <conditionalFormatting sqref="D551">
    <cfRule type="expression" dxfId="290" priority="290">
      <formula>$AI551="NO"</formula>
    </cfRule>
  </conditionalFormatting>
  <conditionalFormatting sqref="D571:E571">
    <cfRule type="expression" dxfId="289" priority="289">
      <formula>AI571="NO"</formula>
    </cfRule>
  </conditionalFormatting>
  <conditionalFormatting sqref="H571">
    <cfRule type="expression" dxfId="288" priority="288">
      <formula>$AL571="NO"</formula>
    </cfRule>
  </conditionalFormatting>
  <conditionalFormatting sqref="I571">
    <cfRule type="expression" dxfId="287" priority="287">
      <formula>AND($AM571="NO",I571&lt;&gt;"No aplica")</formula>
    </cfRule>
  </conditionalFormatting>
  <conditionalFormatting sqref="E571">
    <cfRule type="expression" dxfId="286" priority="286">
      <formula>AJ571="NO"</formula>
    </cfRule>
  </conditionalFormatting>
  <conditionalFormatting sqref="D571">
    <cfRule type="expression" dxfId="285" priority="285">
      <formula>$AI571="NO"</formula>
    </cfRule>
  </conditionalFormatting>
  <conditionalFormatting sqref="D570:E570">
    <cfRule type="expression" dxfId="284" priority="284">
      <formula>AI570="NO"</formula>
    </cfRule>
  </conditionalFormatting>
  <conditionalFormatting sqref="H570">
    <cfRule type="expression" dxfId="283" priority="283">
      <formula>$AL570="NO"</formula>
    </cfRule>
  </conditionalFormatting>
  <conditionalFormatting sqref="I570">
    <cfRule type="expression" dxfId="282" priority="282">
      <formula>AND($AM570="NO",I570&lt;&gt;"No aplica")</formula>
    </cfRule>
  </conditionalFormatting>
  <conditionalFormatting sqref="E570">
    <cfRule type="expression" dxfId="281" priority="281">
      <formula>AJ570="NO"</formula>
    </cfRule>
  </conditionalFormatting>
  <conditionalFormatting sqref="D570">
    <cfRule type="expression" dxfId="280" priority="280">
      <formula>$AI570="NO"</formula>
    </cfRule>
  </conditionalFormatting>
  <conditionalFormatting sqref="D569:E569">
    <cfRule type="expression" dxfId="279" priority="279">
      <formula>AI569="NO"</formula>
    </cfRule>
  </conditionalFormatting>
  <conditionalFormatting sqref="H569">
    <cfRule type="expression" dxfId="278" priority="278">
      <formula>$AL569="NO"</formula>
    </cfRule>
  </conditionalFormatting>
  <conditionalFormatting sqref="I569">
    <cfRule type="expression" dxfId="277" priority="277">
      <formula>AND($AM569="NO",I569&lt;&gt;"No aplica")</formula>
    </cfRule>
  </conditionalFormatting>
  <conditionalFormatting sqref="E569">
    <cfRule type="expression" dxfId="276" priority="276">
      <formula>AJ569="NO"</formula>
    </cfRule>
  </conditionalFormatting>
  <conditionalFormatting sqref="D569">
    <cfRule type="expression" dxfId="275" priority="275">
      <formula>$AI569="NO"</formula>
    </cfRule>
  </conditionalFormatting>
  <conditionalFormatting sqref="D568:E568">
    <cfRule type="expression" dxfId="274" priority="274">
      <formula>AI568="NO"</formula>
    </cfRule>
  </conditionalFormatting>
  <conditionalFormatting sqref="H568">
    <cfRule type="expression" dxfId="273" priority="273">
      <formula>$AL568="NO"</formula>
    </cfRule>
  </conditionalFormatting>
  <conditionalFormatting sqref="I568">
    <cfRule type="expression" dxfId="272" priority="272">
      <formula>AND($AM568="NO",I568&lt;&gt;"No aplica")</formula>
    </cfRule>
  </conditionalFormatting>
  <conditionalFormatting sqref="E568">
    <cfRule type="expression" dxfId="271" priority="271">
      <formula>AJ568="NO"</formula>
    </cfRule>
  </conditionalFormatting>
  <conditionalFormatting sqref="D568">
    <cfRule type="expression" dxfId="270" priority="270">
      <formula>$AI568="NO"</formula>
    </cfRule>
  </conditionalFormatting>
  <conditionalFormatting sqref="D567:E567">
    <cfRule type="expression" dxfId="269" priority="269">
      <formula>AI567="NO"</formula>
    </cfRule>
  </conditionalFormatting>
  <conditionalFormatting sqref="H567">
    <cfRule type="expression" dxfId="268" priority="268">
      <formula>$AL567="NO"</formula>
    </cfRule>
  </conditionalFormatting>
  <conditionalFormatting sqref="I567">
    <cfRule type="expression" dxfId="267" priority="267">
      <formula>AND($AM567="NO",I567&lt;&gt;"No aplica")</formula>
    </cfRule>
  </conditionalFormatting>
  <conditionalFormatting sqref="E567">
    <cfRule type="expression" dxfId="266" priority="266">
      <formula>AJ567="NO"</formula>
    </cfRule>
  </conditionalFormatting>
  <conditionalFormatting sqref="D567">
    <cfRule type="expression" dxfId="265" priority="265">
      <formula>$AI567="NO"</formula>
    </cfRule>
  </conditionalFormatting>
  <conditionalFormatting sqref="D566:E566">
    <cfRule type="expression" dxfId="264" priority="264">
      <formula>AI566="NO"</formula>
    </cfRule>
  </conditionalFormatting>
  <conditionalFormatting sqref="H566">
    <cfRule type="expression" dxfId="263" priority="263">
      <formula>$AL566="NO"</formula>
    </cfRule>
  </conditionalFormatting>
  <conditionalFormatting sqref="I566">
    <cfRule type="expression" dxfId="262" priority="262">
      <formula>AND($AM566="NO",I566&lt;&gt;"No aplica")</formula>
    </cfRule>
  </conditionalFormatting>
  <conditionalFormatting sqref="E566">
    <cfRule type="expression" dxfId="261" priority="261">
      <formula>AJ566="NO"</formula>
    </cfRule>
  </conditionalFormatting>
  <conditionalFormatting sqref="D566">
    <cfRule type="expression" dxfId="260" priority="260">
      <formula>$AI566="NO"</formula>
    </cfRule>
  </conditionalFormatting>
  <conditionalFormatting sqref="D565:E565">
    <cfRule type="expression" dxfId="259" priority="259">
      <formula>AI565="NO"</formula>
    </cfRule>
  </conditionalFormatting>
  <conditionalFormatting sqref="H565">
    <cfRule type="expression" dxfId="258" priority="258">
      <formula>$AL565="NO"</formula>
    </cfRule>
  </conditionalFormatting>
  <conditionalFormatting sqref="I565">
    <cfRule type="expression" dxfId="257" priority="257">
      <formula>AND($AM565="NO",I565&lt;&gt;"No aplica")</formula>
    </cfRule>
  </conditionalFormatting>
  <conditionalFormatting sqref="E565">
    <cfRule type="expression" dxfId="256" priority="256">
      <formula>AJ565="NO"</formula>
    </cfRule>
  </conditionalFormatting>
  <conditionalFormatting sqref="D565">
    <cfRule type="expression" dxfId="255" priority="255">
      <formula>$AI565="NO"</formula>
    </cfRule>
  </conditionalFormatting>
  <conditionalFormatting sqref="D564:E564">
    <cfRule type="expression" dxfId="254" priority="254">
      <formula>AI564="NO"</formula>
    </cfRule>
  </conditionalFormatting>
  <conditionalFormatting sqref="H564">
    <cfRule type="expression" dxfId="253" priority="253">
      <formula>$AL564="NO"</formula>
    </cfRule>
  </conditionalFormatting>
  <conditionalFormatting sqref="I564">
    <cfRule type="expression" dxfId="252" priority="252">
      <formula>AND($AM564="NO",I564&lt;&gt;"No aplica")</formula>
    </cfRule>
  </conditionalFormatting>
  <conditionalFormatting sqref="E564">
    <cfRule type="expression" dxfId="251" priority="251">
      <formula>AJ564="NO"</formula>
    </cfRule>
  </conditionalFormatting>
  <conditionalFormatting sqref="D564">
    <cfRule type="expression" dxfId="250" priority="250">
      <formula>$AI564="NO"</formula>
    </cfRule>
  </conditionalFormatting>
  <conditionalFormatting sqref="D563:E563">
    <cfRule type="expression" dxfId="249" priority="249">
      <formula>AI563="NO"</formula>
    </cfRule>
  </conditionalFormatting>
  <conditionalFormatting sqref="H563">
    <cfRule type="expression" dxfId="248" priority="248">
      <formula>$AL563="NO"</formula>
    </cfRule>
  </conditionalFormatting>
  <conditionalFormatting sqref="I563">
    <cfRule type="expression" dxfId="247" priority="247">
      <formula>AND($AM563="NO",I563&lt;&gt;"No aplica")</formula>
    </cfRule>
  </conditionalFormatting>
  <conditionalFormatting sqref="E563">
    <cfRule type="expression" dxfId="246" priority="246">
      <formula>AJ563="NO"</formula>
    </cfRule>
  </conditionalFormatting>
  <conditionalFormatting sqref="D563">
    <cfRule type="expression" dxfId="245" priority="245">
      <formula>$AI563="NO"</formula>
    </cfRule>
  </conditionalFormatting>
  <conditionalFormatting sqref="D562:E562">
    <cfRule type="expression" dxfId="244" priority="244">
      <formula>AI562="NO"</formula>
    </cfRule>
  </conditionalFormatting>
  <conditionalFormatting sqref="H562">
    <cfRule type="expression" dxfId="243" priority="243">
      <formula>$AL562="NO"</formula>
    </cfRule>
  </conditionalFormatting>
  <conditionalFormatting sqref="I562">
    <cfRule type="expression" dxfId="242" priority="242">
      <formula>AND($AM562="NO",I562&lt;&gt;"No aplica")</formula>
    </cfRule>
  </conditionalFormatting>
  <conditionalFormatting sqref="E562">
    <cfRule type="expression" dxfId="241" priority="241">
      <formula>AJ562="NO"</formula>
    </cfRule>
  </conditionalFormatting>
  <conditionalFormatting sqref="D562">
    <cfRule type="expression" dxfId="240" priority="240">
      <formula>$AI562="NO"</formula>
    </cfRule>
  </conditionalFormatting>
  <conditionalFormatting sqref="D594:E594">
    <cfRule type="expression" dxfId="239" priority="239">
      <formula>AI594="NO"</formula>
    </cfRule>
  </conditionalFormatting>
  <conditionalFormatting sqref="H594">
    <cfRule type="expression" dxfId="238" priority="238">
      <formula>$AL594="NO"</formula>
    </cfRule>
  </conditionalFormatting>
  <conditionalFormatting sqref="I594">
    <cfRule type="expression" dxfId="237" priority="237">
      <formula>AND($AM594="NO",I594&lt;&gt;"No aplica")</formula>
    </cfRule>
  </conditionalFormatting>
  <conditionalFormatting sqref="E594">
    <cfRule type="expression" dxfId="236" priority="236">
      <formula>AJ594="NO"</formula>
    </cfRule>
  </conditionalFormatting>
  <conditionalFormatting sqref="D594">
    <cfRule type="expression" dxfId="235" priority="235">
      <formula>$AI594="NO"</formula>
    </cfRule>
  </conditionalFormatting>
  <conditionalFormatting sqref="D582:E582">
    <cfRule type="expression" dxfId="234" priority="234">
      <formula>AI582="NO"</formula>
    </cfRule>
  </conditionalFormatting>
  <conditionalFormatting sqref="H582">
    <cfRule type="expression" dxfId="233" priority="233">
      <formula>$AL582="NO"</formula>
    </cfRule>
  </conditionalFormatting>
  <conditionalFormatting sqref="I582">
    <cfRule type="expression" dxfId="232" priority="232">
      <formula>AND($AM582="NO",I582&lt;&gt;"No aplica")</formula>
    </cfRule>
  </conditionalFormatting>
  <conditionalFormatting sqref="E582">
    <cfRule type="expression" dxfId="231" priority="231">
      <formula>AJ582="NO"</formula>
    </cfRule>
  </conditionalFormatting>
  <conditionalFormatting sqref="D582">
    <cfRule type="expression" dxfId="230" priority="230">
      <formula>$AI582="NO"</formula>
    </cfRule>
  </conditionalFormatting>
  <conditionalFormatting sqref="D581:E581">
    <cfRule type="expression" dxfId="229" priority="229">
      <formula>AI581="NO"</formula>
    </cfRule>
  </conditionalFormatting>
  <conditionalFormatting sqref="H581">
    <cfRule type="expression" dxfId="228" priority="228">
      <formula>$AL581="NO"</formula>
    </cfRule>
  </conditionalFormatting>
  <conditionalFormatting sqref="I581">
    <cfRule type="expression" dxfId="227" priority="227">
      <formula>AND($AM581="NO",I581&lt;&gt;"No aplica")</formula>
    </cfRule>
  </conditionalFormatting>
  <conditionalFormatting sqref="E581">
    <cfRule type="expression" dxfId="226" priority="226">
      <formula>AJ581="NO"</formula>
    </cfRule>
  </conditionalFormatting>
  <conditionalFormatting sqref="D581">
    <cfRule type="expression" dxfId="225" priority="225">
      <formula>$AI581="NO"</formula>
    </cfRule>
  </conditionalFormatting>
  <conditionalFormatting sqref="D580:E580">
    <cfRule type="expression" dxfId="224" priority="224">
      <formula>AI580="NO"</formula>
    </cfRule>
  </conditionalFormatting>
  <conditionalFormatting sqref="H580">
    <cfRule type="expression" dxfId="223" priority="223">
      <formula>$AL580="NO"</formula>
    </cfRule>
  </conditionalFormatting>
  <conditionalFormatting sqref="I580">
    <cfRule type="expression" dxfId="222" priority="222">
      <formula>AND($AM580="NO",I580&lt;&gt;"No aplica")</formula>
    </cfRule>
  </conditionalFormatting>
  <conditionalFormatting sqref="E580">
    <cfRule type="expression" dxfId="221" priority="221">
      <formula>AJ580="NO"</formula>
    </cfRule>
  </conditionalFormatting>
  <conditionalFormatting sqref="D580">
    <cfRule type="expression" dxfId="220" priority="220">
      <formula>$AI580="NO"</formula>
    </cfRule>
  </conditionalFormatting>
  <conditionalFormatting sqref="D579:E579">
    <cfRule type="expression" dxfId="219" priority="219">
      <formula>AI579="NO"</formula>
    </cfRule>
  </conditionalFormatting>
  <conditionalFormatting sqref="H579">
    <cfRule type="expression" dxfId="218" priority="218">
      <formula>$AL579="NO"</formula>
    </cfRule>
  </conditionalFormatting>
  <conditionalFormatting sqref="I579">
    <cfRule type="expression" dxfId="217" priority="217">
      <formula>AND($AM579="NO",I579&lt;&gt;"No aplica")</formula>
    </cfRule>
  </conditionalFormatting>
  <conditionalFormatting sqref="E579">
    <cfRule type="expression" dxfId="216" priority="216">
      <formula>AJ579="NO"</formula>
    </cfRule>
  </conditionalFormatting>
  <conditionalFormatting sqref="D579">
    <cfRule type="expression" dxfId="215" priority="215">
      <formula>$AI579="NO"</formula>
    </cfRule>
  </conditionalFormatting>
  <conditionalFormatting sqref="D578:E578">
    <cfRule type="expression" dxfId="214" priority="214">
      <formula>AI578="NO"</formula>
    </cfRule>
  </conditionalFormatting>
  <conditionalFormatting sqref="H578">
    <cfRule type="expression" dxfId="213" priority="213">
      <formula>$AL578="NO"</formula>
    </cfRule>
  </conditionalFormatting>
  <conditionalFormatting sqref="I578">
    <cfRule type="expression" dxfId="212" priority="212">
      <formula>AND($AM578="NO",I578&lt;&gt;"No aplica")</formula>
    </cfRule>
  </conditionalFormatting>
  <conditionalFormatting sqref="E578">
    <cfRule type="expression" dxfId="211" priority="211">
      <formula>AJ578="NO"</formula>
    </cfRule>
  </conditionalFormatting>
  <conditionalFormatting sqref="D578">
    <cfRule type="expression" dxfId="210" priority="210">
      <formula>$AI578="NO"</formula>
    </cfRule>
  </conditionalFormatting>
  <conditionalFormatting sqref="D577:E577">
    <cfRule type="expression" dxfId="209" priority="209">
      <formula>AI577="NO"</formula>
    </cfRule>
  </conditionalFormatting>
  <conditionalFormatting sqref="H577">
    <cfRule type="expression" dxfId="208" priority="208">
      <formula>$AL577="NO"</formula>
    </cfRule>
  </conditionalFormatting>
  <conditionalFormatting sqref="I577">
    <cfRule type="expression" dxfId="207" priority="207">
      <formula>AND($AM577="NO",I577&lt;&gt;"No aplica")</formula>
    </cfRule>
  </conditionalFormatting>
  <conditionalFormatting sqref="E577">
    <cfRule type="expression" dxfId="206" priority="206">
      <formula>AJ577="NO"</formula>
    </cfRule>
  </conditionalFormatting>
  <conditionalFormatting sqref="D577">
    <cfRule type="expression" dxfId="205" priority="205">
      <formula>$AI577="NO"</formula>
    </cfRule>
  </conditionalFormatting>
  <conditionalFormatting sqref="D576:E576">
    <cfRule type="expression" dxfId="204" priority="204">
      <formula>AI576="NO"</formula>
    </cfRule>
  </conditionalFormatting>
  <conditionalFormatting sqref="H576">
    <cfRule type="expression" dxfId="203" priority="203">
      <formula>$AL576="NO"</formula>
    </cfRule>
  </conditionalFormatting>
  <conditionalFormatting sqref="I576">
    <cfRule type="expression" dxfId="202" priority="202">
      <formula>AND($AM576="NO",I576&lt;&gt;"No aplica")</formula>
    </cfRule>
  </conditionalFormatting>
  <conditionalFormatting sqref="E576">
    <cfRule type="expression" dxfId="201" priority="201">
      <formula>AJ576="NO"</formula>
    </cfRule>
  </conditionalFormatting>
  <conditionalFormatting sqref="D576">
    <cfRule type="expression" dxfId="200" priority="200">
      <formula>$AI576="NO"</formula>
    </cfRule>
  </conditionalFormatting>
  <conditionalFormatting sqref="D575:E575">
    <cfRule type="expression" dxfId="199" priority="199">
      <formula>AI575="NO"</formula>
    </cfRule>
  </conditionalFormatting>
  <conditionalFormatting sqref="H575">
    <cfRule type="expression" dxfId="198" priority="198">
      <formula>$AL575="NO"</formula>
    </cfRule>
  </conditionalFormatting>
  <conditionalFormatting sqref="I575">
    <cfRule type="expression" dxfId="197" priority="197">
      <formula>AND($AM575="NO",I575&lt;&gt;"No aplica")</formula>
    </cfRule>
  </conditionalFormatting>
  <conditionalFormatting sqref="E575">
    <cfRule type="expression" dxfId="196" priority="196">
      <formula>AJ575="NO"</formula>
    </cfRule>
  </conditionalFormatting>
  <conditionalFormatting sqref="D575">
    <cfRule type="expression" dxfId="195" priority="195">
      <formula>$AI575="NO"</formula>
    </cfRule>
  </conditionalFormatting>
  <conditionalFormatting sqref="D574:E574">
    <cfRule type="expression" dxfId="194" priority="194">
      <formula>AI574="NO"</formula>
    </cfRule>
  </conditionalFormatting>
  <conditionalFormatting sqref="H574">
    <cfRule type="expression" dxfId="193" priority="193">
      <formula>$AL574="NO"</formula>
    </cfRule>
  </conditionalFormatting>
  <conditionalFormatting sqref="I574">
    <cfRule type="expression" dxfId="192" priority="192">
      <formula>AND($AM574="NO",I574&lt;&gt;"No aplica")</formula>
    </cfRule>
  </conditionalFormatting>
  <conditionalFormatting sqref="E574">
    <cfRule type="expression" dxfId="191" priority="191">
      <formula>AJ574="NO"</formula>
    </cfRule>
  </conditionalFormatting>
  <conditionalFormatting sqref="D574">
    <cfRule type="expression" dxfId="190" priority="190">
      <formula>$AI574="NO"</formula>
    </cfRule>
  </conditionalFormatting>
  <conditionalFormatting sqref="D573:E573">
    <cfRule type="expression" dxfId="189" priority="189">
      <formula>AI573="NO"</formula>
    </cfRule>
  </conditionalFormatting>
  <conditionalFormatting sqref="H573">
    <cfRule type="expression" dxfId="188" priority="188">
      <formula>$AL573="NO"</formula>
    </cfRule>
  </conditionalFormatting>
  <conditionalFormatting sqref="I573">
    <cfRule type="expression" dxfId="187" priority="187">
      <formula>AND($AM573="NO",I573&lt;&gt;"No aplica")</formula>
    </cfRule>
  </conditionalFormatting>
  <conditionalFormatting sqref="E573">
    <cfRule type="expression" dxfId="186" priority="186">
      <formula>AJ573="NO"</formula>
    </cfRule>
  </conditionalFormatting>
  <conditionalFormatting sqref="D573">
    <cfRule type="expression" dxfId="185" priority="185">
      <formula>$AI573="NO"</formula>
    </cfRule>
  </conditionalFormatting>
  <conditionalFormatting sqref="D593:E593">
    <cfRule type="expression" dxfId="184" priority="184">
      <formula>AI593="NO"</formula>
    </cfRule>
  </conditionalFormatting>
  <conditionalFormatting sqref="H593">
    <cfRule type="expression" dxfId="183" priority="183">
      <formula>$AL593="NO"</formula>
    </cfRule>
  </conditionalFormatting>
  <conditionalFormatting sqref="I593">
    <cfRule type="expression" dxfId="182" priority="182">
      <formula>AND($AM593="NO",I593&lt;&gt;"No aplica")</formula>
    </cfRule>
  </conditionalFormatting>
  <conditionalFormatting sqref="E593">
    <cfRule type="expression" dxfId="181" priority="181">
      <formula>AJ593="NO"</formula>
    </cfRule>
  </conditionalFormatting>
  <conditionalFormatting sqref="D593">
    <cfRule type="expression" dxfId="180" priority="180">
      <formula>$AI593="NO"</formula>
    </cfRule>
  </conditionalFormatting>
  <conditionalFormatting sqref="D592:E592">
    <cfRule type="expression" dxfId="179" priority="179">
      <formula>AI592="NO"</formula>
    </cfRule>
  </conditionalFormatting>
  <conditionalFormatting sqref="H592">
    <cfRule type="expression" dxfId="178" priority="178">
      <formula>$AL592="NO"</formula>
    </cfRule>
  </conditionalFormatting>
  <conditionalFormatting sqref="I592">
    <cfRule type="expression" dxfId="177" priority="177">
      <formula>AND($AM592="NO",I592&lt;&gt;"No aplica")</formula>
    </cfRule>
  </conditionalFormatting>
  <conditionalFormatting sqref="E592">
    <cfRule type="expression" dxfId="176" priority="176">
      <formula>AJ592="NO"</formula>
    </cfRule>
  </conditionalFormatting>
  <conditionalFormatting sqref="D592">
    <cfRule type="expression" dxfId="175" priority="175">
      <formula>$AI592="NO"</formula>
    </cfRule>
  </conditionalFormatting>
  <conditionalFormatting sqref="D591:E591">
    <cfRule type="expression" dxfId="174" priority="174">
      <formula>AI591="NO"</formula>
    </cfRule>
  </conditionalFormatting>
  <conditionalFormatting sqref="H591">
    <cfRule type="expression" dxfId="173" priority="173">
      <formula>$AL591="NO"</formula>
    </cfRule>
  </conditionalFormatting>
  <conditionalFormatting sqref="I591">
    <cfRule type="expression" dxfId="172" priority="172">
      <formula>AND($AM591="NO",I591&lt;&gt;"No aplica")</formula>
    </cfRule>
  </conditionalFormatting>
  <conditionalFormatting sqref="E591">
    <cfRule type="expression" dxfId="171" priority="171">
      <formula>AJ591="NO"</formula>
    </cfRule>
  </conditionalFormatting>
  <conditionalFormatting sqref="D591">
    <cfRule type="expression" dxfId="170" priority="170">
      <formula>$AI591="NO"</formula>
    </cfRule>
  </conditionalFormatting>
  <conditionalFormatting sqref="D590:E590">
    <cfRule type="expression" dxfId="169" priority="169">
      <formula>AI590="NO"</formula>
    </cfRule>
  </conditionalFormatting>
  <conditionalFormatting sqref="H590">
    <cfRule type="expression" dxfId="168" priority="168">
      <formula>$AL590="NO"</formula>
    </cfRule>
  </conditionalFormatting>
  <conditionalFormatting sqref="I590">
    <cfRule type="expression" dxfId="167" priority="167">
      <formula>AND($AM590="NO",I590&lt;&gt;"No aplica")</formula>
    </cfRule>
  </conditionalFormatting>
  <conditionalFormatting sqref="E590">
    <cfRule type="expression" dxfId="166" priority="166">
      <formula>AJ590="NO"</formula>
    </cfRule>
  </conditionalFormatting>
  <conditionalFormatting sqref="D590">
    <cfRule type="expression" dxfId="165" priority="165">
      <formula>$AI590="NO"</formula>
    </cfRule>
  </conditionalFormatting>
  <conditionalFormatting sqref="D589:E589">
    <cfRule type="expression" dxfId="164" priority="164">
      <formula>AI589="NO"</formula>
    </cfRule>
  </conditionalFormatting>
  <conditionalFormatting sqref="H589">
    <cfRule type="expression" dxfId="163" priority="163">
      <formula>$AL589="NO"</formula>
    </cfRule>
  </conditionalFormatting>
  <conditionalFormatting sqref="I589">
    <cfRule type="expression" dxfId="162" priority="162">
      <formula>AND($AM589="NO",I589&lt;&gt;"No aplica")</formula>
    </cfRule>
  </conditionalFormatting>
  <conditionalFormatting sqref="E589">
    <cfRule type="expression" dxfId="161" priority="161">
      <formula>AJ589="NO"</formula>
    </cfRule>
  </conditionalFormatting>
  <conditionalFormatting sqref="D589">
    <cfRule type="expression" dxfId="160" priority="160">
      <formula>$AI589="NO"</formula>
    </cfRule>
  </conditionalFormatting>
  <conditionalFormatting sqref="D588:E588">
    <cfRule type="expression" dxfId="159" priority="159">
      <formula>AI588="NO"</formula>
    </cfRule>
  </conditionalFormatting>
  <conditionalFormatting sqref="H588">
    <cfRule type="expression" dxfId="158" priority="158">
      <formula>$AL588="NO"</formula>
    </cfRule>
  </conditionalFormatting>
  <conditionalFormatting sqref="I588">
    <cfRule type="expression" dxfId="157" priority="157">
      <formula>AND($AM588="NO",I588&lt;&gt;"No aplica")</formula>
    </cfRule>
  </conditionalFormatting>
  <conditionalFormatting sqref="E588">
    <cfRule type="expression" dxfId="156" priority="156">
      <formula>AJ588="NO"</formula>
    </cfRule>
  </conditionalFormatting>
  <conditionalFormatting sqref="D588">
    <cfRule type="expression" dxfId="155" priority="155">
      <formula>$AI588="NO"</formula>
    </cfRule>
  </conditionalFormatting>
  <conditionalFormatting sqref="D587:E587">
    <cfRule type="expression" dxfId="154" priority="154">
      <formula>AI587="NO"</formula>
    </cfRule>
  </conditionalFormatting>
  <conditionalFormatting sqref="H587">
    <cfRule type="expression" dxfId="153" priority="153">
      <formula>$AL587="NO"</formula>
    </cfRule>
  </conditionalFormatting>
  <conditionalFormatting sqref="I587">
    <cfRule type="expression" dxfId="152" priority="152">
      <formula>AND($AM587="NO",I587&lt;&gt;"No aplica")</formula>
    </cfRule>
  </conditionalFormatting>
  <conditionalFormatting sqref="E587">
    <cfRule type="expression" dxfId="151" priority="151">
      <formula>AJ587="NO"</formula>
    </cfRule>
  </conditionalFormatting>
  <conditionalFormatting sqref="D587">
    <cfRule type="expression" dxfId="150" priority="150">
      <formula>$AI587="NO"</formula>
    </cfRule>
  </conditionalFormatting>
  <conditionalFormatting sqref="D584:E584">
    <cfRule type="expression" dxfId="149" priority="149">
      <formula>AI584="NO"</formula>
    </cfRule>
  </conditionalFormatting>
  <conditionalFormatting sqref="H584">
    <cfRule type="expression" dxfId="148" priority="148">
      <formula>$AL584="NO"</formula>
    </cfRule>
  </conditionalFormatting>
  <conditionalFormatting sqref="I584">
    <cfRule type="expression" dxfId="147" priority="147">
      <formula>AND($AM584="NO",I584&lt;&gt;"No aplica")</formula>
    </cfRule>
  </conditionalFormatting>
  <conditionalFormatting sqref="E584">
    <cfRule type="expression" dxfId="146" priority="146">
      <formula>AJ584="NO"</formula>
    </cfRule>
  </conditionalFormatting>
  <conditionalFormatting sqref="D584">
    <cfRule type="expression" dxfId="145" priority="145">
      <formula>$AI584="NO"</formula>
    </cfRule>
  </conditionalFormatting>
  <conditionalFormatting sqref="D583:E583">
    <cfRule type="expression" dxfId="144" priority="144">
      <formula>AI583="NO"</formula>
    </cfRule>
  </conditionalFormatting>
  <conditionalFormatting sqref="H583">
    <cfRule type="expression" dxfId="143" priority="143">
      <formula>$AL583="NO"</formula>
    </cfRule>
  </conditionalFormatting>
  <conditionalFormatting sqref="I583">
    <cfRule type="expression" dxfId="142" priority="142">
      <formula>AND($AM583="NO",I583&lt;&gt;"No aplica")</formula>
    </cfRule>
  </conditionalFormatting>
  <conditionalFormatting sqref="E583">
    <cfRule type="expression" dxfId="141" priority="141">
      <formula>AJ583="NO"</formula>
    </cfRule>
  </conditionalFormatting>
  <conditionalFormatting sqref="D583">
    <cfRule type="expression" dxfId="140" priority="140">
      <formula>$AI583="NO"</formula>
    </cfRule>
  </conditionalFormatting>
  <conditionalFormatting sqref="D586:E586">
    <cfRule type="expression" dxfId="139" priority="139">
      <formula>AI586="NO"</formula>
    </cfRule>
  </conditionalFormatting>
  <conditionalFormatting sqref="H586">
    <cfRule type="expression" dxfId="138" priority="138">
      <formula>$AL586="NO"</formula>
    </cfRule>
  </conditionalFormatting>
  <conditionalFormatting sqref="I586">
    <cfRule type="expression" dxfId="137" priority="137">
      <formula>AND($AM586="NO",I586&lt;&gt;"No aplica")</formula>
    </cfRule>
  </conditionalFormatting>
  <conditionalFormatting sqref="E586">
    <cfRule type="expression" dxfId="136" priority="136">
      <formula>AJ586="NO"</formula>
    </cfRule>
  </conditionalFormatting>
  <conditionalFormatting sqref="D586">
    <cfRule type="expression" dxfId="135" priority="135">
      <formula>$AI586="NO"</formula>
    </cfRule>
  </conditionalFormatting>
  <conditionalFormatting sqref="D585:E585">
    <cfRule type="expression" dxfId="134" priority="134">
      <formula>AI585="NO"</formula>
    </cfRule>
  </conditionalFormatting>
  <conditionalFormatting sqref="H585">
    <cfRule type="expression" dxfId="133" priority="133">
      <formula>$AL585="NO"</formula>
    </cfRule>
  </conditionalFormatting>
  <conditionalFormatting sqref="I585">
    <cfRule type="expression" dxfId="132" priority="132">
      <formula>AND($AM585="NO",I585&lt;&gt;"No aplica")</formula>
    </cfRule>
  </conditionalFormatting>
  <conditionalFormatting sqref="E585">
    <cfRule type="expression" dxfId="131" priority="131">
      <formula>AJ585="NO"</formula>
    </cfRule>
  </conditionalFormatting>
  <conditionalFormatting sqref="D585">
    <cfRule type="expression" dxfId="130" priority="130">
      <formula>$AI585="NO"</formula>
    </cfRule>
  </conditionalFormatting>
  <conditionalFormatting sqref="D615:E615">
    <cfRule type="expression" dxfId="129" priority="129">
      <formula>AI615="NO"</formula>
    </cfRule>
  </conditionalFormatting>
  <conditionalFormatting sqref="H615">
    <cfRule type="expression" dxfId="128" priority="128">
      <formula>$AL615="NO"</formula>
    </cfRule>
  </conditionalFormatting>
  <conditionalFormatting sqref="I615">
    <cfRule type="expression" dxfId="127" priority="127">
      <formula>AND($AM615="NO",I615&lt;&gt;"No aplica")</formula>
    </cfRule>
  </conditionalFormatting>
  <conditionalFormatting sqref="E615">
    <cfRule type="expression" dxfId="126" priority="126">
      <formula>AJ615="NO"</formula>
    </cfRule>
  </conditionalFormatting>
  <conditionalFormatting sqref="D615">
    <cfRule type="expression" dxfId="125" priority="125">
      <formula>$AI615="NO"</formula>
    </cfRule>
  </conditionalFormatting>
  <conditionalFormatting sqref="D614:E614">
    <cfRule type="expression" dxfId="124" priority="124">
      <formula>AI614="NO"</formula>
    </cfRule>
  </conditionalFormatting>
  <conditionalFormatting sqref="H614">
    <cfRule type="expression" dxfId="123" priority="123">
      <formula>$AL614="NO"</formula>
    </cfRule>
  </conditionalFormatting>
  <conditionalFormatting sqref="I614">
    <cfRule type="expression" dxfId="122" priority="122">
      <formula>AND($AM614="NO",I614&lt;&gt;"No aplica")</formula>
    </cfRule>
  </conditionalFormatting>
  <conditionalFormatting sqref="E614">
    <cfRule type="expression" dxfId="121" priority="121">
      <formula>AJ614="NO"</formula>
    </cfRule>
  </conditionalFormatting>
  <conditionalFormatting sqref="D614">
    <cfRule type="expression" dxfId="120" priority="120">
      <formula>$AI614="NO"</formula>
    </cfRule>
  </conditionalFormatting>
  <conditionalFormatting sqref="D603:E603">
    <cfRule type="expression" dxfId="119" priority="119">
      <formula>AI603="NO"</formula>
    </cfRule>
  </conditionalFormatting>
  <conditionalFormatting sqref="H603">
    <cfRule type="expression" dxfId="118" priority="118">
      <formula>$AL603="NO"</formula>
    </cfRule>
  </conditionalFormatting>
  <conditionalFormatting sqref="I603">
    <cfRule type="expression" dxfId="117" priority="117">
      <formula>AND($AM603="NO",I603&lt;&gt;"No aplica")</formula>
    </cfRule>
  </conditionalFormatting>
  <conditionalFormatting sqref="E603">
    <cfRule type="expression" dxfId="116" priority="116">
      <formula>AJ603="NO"</formula>
    </cfRule>
  </conditionalFormatting>
  <conditionalFormatting sqref="D603">
    <cfRule type="expression" dxfId="115" priority="115">
      <formula>$AI603="NO"</formula>
    </cfRule>
  </conditionalFormatting>
  <conditionalFormatting sqref="D595:E595">
    <cfRule type="expression" dxfId="114" priority="114">
      <formula>AI595="NO"</formula>
    </cfRule>
  </conditionalFormatting>
  <conditionalFormatting sqref="H595">
    <cfRule type="expression" dxfId="113" priority="113">
      <formula>$AL595="NO"</formula>
    </cfRule>
  </conditionalFormatting>
  <conditionalFormatting sqref="I595">
    <cfRule type="expression" dxfId="112" priority="112">
      <formula>AND($AM595="NO",I595&lt;&gt;"No aplica")</formula>
    </cfRule>
  </conditionalFormatting>
  <conditionalFormatting sqref="E595">
    <cfRule type="expression" dxfId="111" priority="111">
      <formula>AJ595="NO"</formula>
    </cfRule>
  </conditionalFormatting>
  <conditionalFormatting sqref="D595">
    <cfRule type="expression" dxfId="110" priority="110">
      <formula>$AI595="NO"</formula>
    </cfRule>
  </conditionalFormatting>
  <conditionalFormatting sqref="D602:E602">
    <cfRule type="expression" dxfId="109" priority="109">
      <formula>AI602="NO"</formula>
    </cfRule>
  </conditionalFormatting>
  <conditionalFormatting sqref="H602">
    <cfRule type="expression" dxfId="108" priority="108">
      <formula>$AL602="NO"</formula>
    </cfRule>
  </conditionalFormatting>
  <conditionalFormatting sqref="I602">
    <cfRule type="expression" dxfId="107" priority="107">
      <formula>AND($AM602="NO",I602&lt;&gt;"No aplica")</formula>
    </cfRule>
  </conditionalFormatting>
  <conditionalFormatting sqref="E602">
    <cfRule type="expression" dxfId="106" priority="106">
      <formula>AJ602="NO"</formula>
    </cfRule>
  </conditionalFormatting>
  <conditionalFormatting sqref="D602">
    <cfRule type="expression" dxfId="105" priority="105">
      <formula>$AI602="NO"</formula>
    </cfRule>
  </conditionalFormatting>
  <conditionalFormatting sqref="D601:E601">
    <cfRule type="expression" dxfId="104" priority="104">
      <formula>AI601="NO"</formula>
    </cfRule>
  </conditionalFormatting>
  <conditionalFormatting sqref="H601">
    <cfRule type="expression" dxfId="103" priority="103">
      <formula>$AL601="NO"</formula>
    </cfRule>
  </conditionalFormatting>
  <conditionalFormatting sqref="I601">
    <cfRule type="expression" dxfId="102" priority="102">
      <formula>AND($AM601="NO",I601&lt;&gt;"No aplica")</formula>
    </cfRule>
  </conditionalFormatting>
  <conditionalFormatting sqref="E601">
    <cfRule type="expression" dxfId="101" priority="101">
      <formula>AJ601="NO"</formula>
    </cfRule>
  </conditionalFormatting>
  <conditionalFormatting sqref="D601">
    <cfRule type="expression" dxfId="100" priority="100">
      <formula>$AI601="NO"</formula>
    </cfRule>
  </conditionalFormatting>
  <conditionalFormatting sqref="D600:E600">
    <cfRule type="expression" dxfId="99" priority="99">
      <formula>AI600="NO"</formula>
    </cfRule>
  </conditionalFormatting>
  <conditionalFormatting sqref="H600">
    <cfRule type="expression" dxfId="98" priority="98">
      <formula>$AL600="NO"</formula>
    </cfRule>
  </conditionalFormatting>
  <conditionalFormatting sqref="I600">
    <cfRule type="expression" dxfId="97" priority="97">
      <formula>AND($AM600="NO",I600&lt;&gt;"No aplica")</formula>
    </cfRule>
  </conditionalFormatting>
  <conditionalFormatting sqref="E600">
    <cfRule type="expression" dxfId="96" priority="96">
      <formula>AJ600="NO"</formula>
    </cfRule>
  </conditionalFormatting>
  <conditionalFormatting sqref="D600">
    <cfRule type="expression" dxfId="95" priority="95">
      <formula>$AI600="NO"</formula>
    </cfRule>
  </conditionalFormatting>
  <conditionalFormatting sqref="D599:E599">
    <cfRule type="expression" dxfId="94" priority="94">
      <formula>AI599="NO"</formula>
    </cfRule>
  </conditionalFormatting>
  <conditionalFormatting sqref="H599">
    <cfRule type="expression" dxfId="93" priority="93">
      <formula>$AL599="NO"</formula>
    </cfRule>
  </conditionalFormatting>
  <conditionalFormatting sqref="I599">
    <cfRule type="expression" dxfId="92" priority="92">
      <formula>AND($AM599="NO",I599&lt;&gt;"No aplica")</formula>
    </cfRule>
  </conditionalFormatting>
  <conditionalFormatting sqref="E599">
    <cfRule type="expression" dxfId="91" priority="91">
      <formula>AJ599="NO"</formula>
    </cfRule>
  </conditionalFormatting>
  <conditionalFormatting sqref="D599">
    <cfRule type="expression" dxfId="90" priority="90">
      <formula>$AI599="NO"</formula>
    </cfRule>
  </conditionalFormatting>
  <conditionalFormatting sqref="D598:E598">
    <cfRule type="expression" dxfId="89" priority="89">
      <formula>AI598="NO"</formula>
    </cfRule>
  </conditionalFormatting>
  <conditionalFormatting sqref="H598">
    <cfRule type="expression" dxfId="88" priority="88">
      <formula>$AL598="NO"</formula>
    </cfRule>
  </conditionalFormatting>
  <conditionalFormatting sqref="I598">
    <cfRule type="expression" dxfId="87" priority="87">
      <formula>AND($AM598="NO",I598&lt;&gt;"No aplica")</formula>
    </cfRule>
  </conditionalFormatting>
  <conditionalFormatting sqref="E598">
    <cfRule type="expression" dxfId="86" priority="86">
      <formula>AJ598="NO"</formula>
    </cfRule>
  </conditionalFormatting>
  <conditionalFormatting sqref="D598">
    <cfRule type="expression" dxfId="85" priority="85">
      <formula>$AI598="NO"</formula>
    </cfRule>
  </conditionalFormatting>
  <conditionalFormatting sqref="D597:E597">
    <cfRule type="expression" dxfId="84" priority="84">
      <formula>AI597="NO"</formula>
    </cfRule>
  </conditionalFormatting>
  <conditionalFormatting sqref="H597">
    <cfRule type="expression" dxfId="83" priority="83">
      <formula>$AL597="NO"</formula>
    </cfRule>
  </conditionalFormatting>
  <conditionalFormatting sqref="I597">
    <cfRule type="expression" dxfId="82" priority="82">
      <formula>AND($AM597="NO",I597&lt;&gt;"No aplica")</formula>
    </cfRule>
  </conditionalFormatting>
  <conditionalFormatting sqref="E597">
    <cfRule type="expression" dxfId="81" priority="81">
      <formula>AJ597="NO"</formula>
    </cfRule>
  </conditionalFormatting>
  <conditionalFormatting sqref="D597">
    <cfRule type="expression" dxfId="80" priority="80">
      <formula>$AI597="NO"</formula>
    </cfRule>
  </conditionalFormatting>
  <conditionalFormatting sqref="D596:E596">
    <cfRule type="expression" dxfId="79" priority="79">
      <formula>AI596="NO"</formula>
    </cfRule>
  </conditionalFormatting>
  <conditionalFormatting sqref="H596">
    <cfRule type="expression" dxfId="78" priority="78">
      <formula>$AL596="NO"</formula>
    </cfRule>
  </conditionalFormatting>
  <conditionalFormatting sqref="I596">
    <cfRule type="expression" dxfId="77" priority="77">
      <formula>AND($AM596="NO",I596&lt;&gt;"No aplica")</formula>
    </cfRule>
  </conditionalFormatting>
  <conditionalFormatting sqref="E596">
    <cfRule type="expression" dxfId="76" priority="76">
      <formula>AJ596="NO"</formula>
    </cfRule>
  </conditionalFormatting>
  <conditionalFormatting sqref="D596">
    <cfRule type="expression" dxfId="75" priority="75">
      <formula>$AI596="NO"</formula>
    </cfRule>
  </conditionalFormatting>
  <conditionalFormatting sqref="D613:E613">
    <cfRule type="expression" dxfId="74" priority="74">
      <formula>AI613="NO"</formula>
    </cfRule>
  </conditionalFormatting>
  <conditionalFormatting sqref="H613">
    <cfRule type="expression" dxfId="73" priority="73">
      <formula>$AL613="NO"</formula>
    </cfRule>
  </conditionalFormatting>
  <conditionalFormatting sqref="I613">
    <cfRule type="expression" dxfId="72" priority="72">
      <formula>AND($AM613="NO",I613&lt;&gt;"No aplica")</formula>
    </cfRule>
  </conditionalFormatting>
  <conditionalFormatting sqref="E613">
    <cfRule type="expression" dxfId="71" priority="71">
      <formula>AJ613="NO"</formula>
    </cfRule>
  </conditionalFormatting>
  <conditionalFormatting sqref="D613">
    <cfRule type="expression" dxfId="70" priority="70">
      <formula>$AI613="NO"</formula>
    </cfRule>
  </conditionalFormatting>
  <conditionalFormatting sqref="D611:E611">
    <cfRule type="expression" dxfId="69" priority="69">
      <formula>AI611="NO"</formula>
    </cfRule>
  </conditionalFormatting>
  <conditionalFormatting sqref="H611">
    <cfRule type="expression" dxfId="68" priority="68">
      <formula>$AL611="NO"</formula>
    </cfRule>
  </conditionalFormatting>
  <conditionalFormatting sqref="I611">
    <cfRule type="expression" dxfId="67" priority="67">
      <formula>AND($AM611="NO",I611&lt;&gt;"No aplica")</formula>
    </cfRule>
  </conditionalFormatting>
  <conditionalFormatting sqref="E611">
    <cfRule type="expression" dxfId="66" priority="66">
      <formula>AJ611="NO"</formula>
    </cfRule>
  </conditionalFormatting>
  <conditionalFormatting sqref="D611">
    <cfRule type="expression" dxfId="65" priority="65">
      <formula>$AI611="NO"</formula>
    </cfRule>
  </conditionalFormatting>
  <conditionalFormatting sqref="D610:E610">
    <cfRule type="expression" dxfId="64" priority="64">
      <formula>AI610="NO"</formula>
    </cfRule>
  </conditionalFormatting>
  <conditionalFormatting sqref="H610">
    <cfRule type="expression" dxfId="63" priority="63">
      <formula>$AL610="NO"</formula>
    </cfRule>
  </conditionalFormatting>
  <conditionalFormatting sqref="I610">
    <cfRule type="expression" dxfId="62" priority="62">
      <formula>AND($AM610="NO",I610&lt;&gt;"No aplica")</formula>
    </cfRule>
  </conditionalFormatting>
  <conditionalFormatting sqref="E610">
    <cfRule type="expression" dxfId="61" priority="61">
      <formula>AJ610="NO"</formula>
    </cfRule>
  </conditionalFormatting>
  <conditionalFormatting sqref="D610">
    <cfRule type="expression" dxfId="60" priority="60">
      <formula>$AI610="NO"</formula>
    </cfRule>
  </conditionalFormatting>
  <conditionalFormatting sqref="D609:E609">
    <cfRule type="expression" dxfId="59" priority="59">
      <formula>AI609="NO"</formula>
    </cfRule>
  </conditionalFormatting>
  <conditionalFormatting sqref="H609">
    <cfRule type="expression" dxfId="58" priority="58">
      <formula>$AL609="NO"</formula>
    </cfRule>
  </conditionalFormatting>
  <conditionalFormatting sqref="I609">
    <cfRule type="expression" dxfId="57" priority="57">
      <formula>AND($AM609="NO",I609&lt;&gt;"No aplica")</formula>
    </cfRule>
  </conditionalFormatting>
  <conditionalFormatting sqref="E609">
    <cfRule type="expression" dxfId="56" priority="56">
      <formula>AJ609="NO"</formula>
    </cfRule>
  </conditionalFormatting>
  <conditionalFormatting sqref="D609">
    <cfRule type="expression" dxfId="55" priority="55">
      <formula>$AI609="NO"</formula>
    </cfRule>
  </conditionalFormatting>
  <conditionalFormatting sqref="D608:E608">
    <cfRule type="expression" dxfId="54" priority="54">
      <formula>AI608="NO"</formula>
    </cfRule>
  </conditionalFormatting>
  <conditionalFormatting sqref="H608">
    <cfRule type="expression" dxfId="53" priority="53">
      <formula>$AL608="NO"</formula>
    </cfRule>
  </conditionalFormatting>
  <conditionalFormatting sqref="I608">
    <cfRule type="expression" dxfId="52" priority="52">
      <formula>AND($AM608="NO",I608&lt;&gt;"No aplica")</formula>
    </cfRule>
  </conditionalFormatting>
  <conditionalFormatting sqref="E608">
    <cfRule type="expression" dxfId="51" priority="51">
      <formula>AJ608="NO"</formula>
    </cfRule>
  </conditionalFormatting>
  <conditionalFormatting sqref="D608">
    <cfRule type="expression" dxfId="50" priority="50">
      <formula>$AI608="NO"</formula>
    </cfRule>
  </conditionalFormatting>
  <conditionalFormatting sqref="D605:E605">
    <cfRule type="expression" dxfId="49" priority="49">
      <formula>AI605="NO"</formula>
    </cfRule>
  </conditionalFormatting>
  <conditionalFormatting sqref="H605">
    <cfRule type="expression" dxfId="48" priority="48">
      <formula>$AL605="NO"</formula>
    </cfRule>
  </conditionalFormatting>
  <conditionalFormatting sqref="I605">
    <cfRule type="expression" dxfId="47" priority="47">
      <formula>AND($AM605="NO",I605&lt;&gt;"No aplica")</formula>
    </cfRule>
  </conditionalFormatting>
  <conditionalFormatting sqref="E605">
    <cfRule type="expression" dxfId="46" priority="46">
      <formula>AJ605="NO"</formula>
    </cfRule>
  </conditionalFormatting>
  <conditionalFormatting sqref="D605">
    <cfRule type="expression" dxfId="45" priority="45">
      <formula>$AI605="NO"</formula>
    </cfRule>
  </conditionalFormatting>
  <conditionalFormatting sqref="D607:E607">
    <cfRule type="expression" dxfId="44" priority="44">
      <formula>AI607="NO"</formula>
    </cfRule>
  </conditionalFormatting>
  <conditionalFormatting sqref="H607">
    <cfRule type="expression" dxfId="43" priority="43">
      <formula>$AL607="NO"</formula>
    </cfRule>
  </conditionalFormatting>
  <conditionalFormatting sqref="I607">
    <cfRule type="expression" dxfId="42" priority="42">
      <formula>AND($AM607="NO",I607&lt;&gt;"No aplica")</formula>
    </cfRule>
  </conditionalFormatting>
  <conditionalFormatting sqref="E607">
    <cfRule type="expression" dxfId="41" priority="41">
      <formula>AJ607="NO"</formula>
    </cfRule>
  </conditionalFormatting>
  <conditionalFormatting sqref="D607">
    <cfRule type="expression" dxfId="40" priority="40">
      <formula>$AI607="NO"</formula>
    </cfRule>
  </conditionalFormatting>
  <conditionalFormatting sqref="D606:E606">
    <cfRule type="expression" dxfId="39" priority="39">
      <formula>AI606="NO"</formula>
    </cfRule>
  </conditionalFormatting>
  <conditionalFormatting sqref="H606">
    <cfRule type="expression" dxfId="38" priority="38">
      <formula>$AL606="NO"</formula>
    </cfRule>
  </conditionalFormatting>
  <conditionalFormatting sqref="I606">
    <cfRule type="expression" dxfId="37" priority="37">
      <formula>AND($AM606="NO",I606&lt;&gt;"No aplica")</formula>
    </cfRule>
  </conditionalFormatting>
  <conditionalFormatting sqref="E606">
    <cfRule type="expression" dxfId="36" priority="36">
      <formula>AJ606="NO"</formula>
    </cfRule>
  </conditionalFormatting>
  <conditionalFormatting sqref="D606">
    <cfRule type="expression" dxfId="35" priority="35">
      <formula>$AI606="NO"</formula>
    </cfRule>
  </conditionalFormatting>
  <conditionalFormatting sqref="D617:E620">
    <cfRule type="expression" dxfId="34" priority="34">
      <formula>AI617="NO"</formula>
    </cfRule>
  </conditionalFormatting>
  <conditionalFormatting sqref="H617:H620">
    <cfRule type="expression" dxfId="33" priority="33">
      <formula>$AL617="NO"</formula>
    </cfRule>
  </conditionalFormatting>
  <conditionalFormatting sqref="I617:I620">
    <cfRule type="expression" dxfId="32" priority="32">
      <formula>AND($AM617="NO",I617&lt;&gt;"No aplica")</formula>
    </cfRule>
  </conditionalFormatting>
  <conditionalFormatting sqref="E617:E620">
    <cfRule type="expression" dxfId="31" priority="31">
      <formula>AJ617="NO"</formula>
    </cfRule>
  </conditionalFormatting>
  <conditionalFormatting sqref="D617:D620">
    <cfRule type="expression" dxfId="30" priority="30">
      <formula>$AI617="NO"</formula>
    </cfRule>
  </conditionalFormatting>
  <conditionalFormatting sqref="D622:E624">
    <cfRule type="expression" dxfId="29" priority="29">
      <formula>AI622="NO"</formula>
    </cfRule>
  </conditionalFormatting>
  <conditionalFormatting sqref="H622:H624">
    <cfRule type="expression" dxfId="28" priority="28">
      <formula>$AL622="NO"</formula>
    </cfRule>
  </conditionalFormatting>
  <conditionalFormatting sqref="I622:I624">
    <cfRule type="expression" dxfId="27" priority="27">
      <formula>AND($AM622="NO",I622&lt;&gt;"No aplica")</formula>
    </cfRule>
  </conditionalFormatting>
  <conditionalFormatting sqref="E622:E624">
    <cfRule type="expression" dxfId="26" priority="26">
      <formula>AJ622="NO"</formula>
    </cfRule>
  </conditionalFormatting>
  <conditionalFormatting sqref="D622:D624">
    <cfRule type="expression" dxfId="25" priority="25">
      <formula>$AI622="NO"</formula>
    </cfRule>
  </conditionalFormatting>
  <conditionalFormatting sqref="F622:F625 F637 F14:F43 F45:F620">
    <cfRule type="expression" dxfId="24" priority="1291">
      <formula>AND($AK14="NO",$F14&lt;&gt;"No aplica")</formula>
    </cfRule>
  </conditionalFormatting>
  <conditionalFormatting sqref="E44">
    <cfRule type="expression" dxfId="23" priority="23">
      <formula>AJ44="NO"</formula>
    </cfRule>
  </conditionalFormatting>
  <conditionalFormatting sqref="H44">
    <cfRule type="expression" dxfId="22" priority="22">
      <formula>$AL44="NO"</formula>
    </cfRule>
  </conditionalFormatting>
  <conditionalFormatting sqref="I44">
    <cfRule type="expression" dxfId="21" priority="21">
      <formula>AND($AM44="NO",I44&lt;&gt;"No aplica")</formula>
    </cfRule>
  </conditionalFormatting>
  <conditionalFormatting sqref="D44">
    <cfRule type="expression" dxfId="20" priority="20">
      <formula>$AI44="NO"</formula>
    </cfRule>
  </conditionalFormatting>
  <conditionalFormatting sqref="F44">
    <cfRule type="expression" dxfId="19" priority="24">
      <formula>AND($AK44="NO",$F44&lt;&gt;"No aplica")</formula>
    </cfRule>
  </conditionalFormatting>
  <conditionalFormatting sqref="D621:E621">
    <cfRule type="expression" dxfId="18" priority="18">
      <formula>AI621="NO"</formula>
    </cfRule>
  </conditionalFormatting>
  <conditionalFormatting sqref="H621">
    <cfRule type="expression" dxfId="17" priority="17">
      <formula>$AL621="NO"</formula>
    </cfRule>
  </conditionalFormatting>
  <conditionalFormatting sqref="I621">
    <cfRule type="expression" dxfId="16" priority="16">
      <formula>AND($AM621="NO",I621&lt;&gt;"No aplica")</formula>
    </cfRule>
  </conditionalFormatting>
  <conditionalFormatting sqref="E621">
    <cfRule type="expression" dxfId="15" priority="15">
      <formula>AJ621="NO"</formula>
    </cfRule>
  </conditionalFormatting>
  <conditionalFormatting sqref="D621">
    <cfRule type="expression" dxfId="14" priority="14">
      <formula>$AI621="NO"</formula>
    </cfRule>
  </conditionalFormatting>
  <conditionalFormatting sqref="F621">
    <cfRule type="expression" dxfId="13" priority="19">
      <formula>AND($AK621="NO",$F621&lt;&gt;"No aplica")</formula>
    </cfRule>
  </conditionalFormatting>
  <conditionalFormatting sqref="I628">
    <cfRule type="expression" dxfId="12" priority="13">
      <formula>AND($AM628="NO",I628&lt;&gt;"No aplica")</formula>
    </cfRule>
  </conditionalFormatting>
  <conditionalFormatting sqref="I629">
    <cfRule type="expression" dxfId="11" priority="12">
      <formula>AND($AM629="NO",I629&lt;&gt;"No aplica")</formula>
    </cfRule>
  </conditionalFormatting>
  <conditionalFormatting sqref="I630">
    <cfRule type="expression" dxfId="10" priority="11">
      <formula>AND($AM630="NO",I630&lt;&gt;"No aplica")</formula>
    </cfRule>
  </conditionalFormatting>
  <conditionalFormatting sqref="I631">
    <cfRule type="expression" dxfId="9" priority="10">
      <formula>AND($AM631="NO",I631&lt;&gt;"No aplica")</formula>
    </cfRule>
  </conditionalFormatting>
  <conditionalFormatting sqref="I632">
    <cfRule type="expression" dxfId="8" priority="9">
      <formula>AND($AM632="NO",I632&lt;&gt;"No aplica")</formula>
    </cfRule>
  </conditionalFormatting>
  <conditionalFormatting sqref="I633">
    <cfRule type="expression" dxfId="7" priority="8">
      <formula>AND($AM633="NO",I633&lt;&gt;"No aplica")</formula>
    </cfRule>
  </conditionalFormatting>
  <conditionalFormatting sqref="I634">
    <cfRule type="expression" dxfId="6" priority="7">
      <formula>AND($AM634="NO",I634&lt;&gt;"No aplica")</formula>
    </cfRule>
  </conditionalFormatting>
  <conditionalFormatting sqref="E627">
    <cfRule type="expression" dxfId="5" priority="5">
      <formula>AJ627="NO"</formula>
    </cfRule>
  </conditionalFormatting>
  <conditionalFormatting sqref="D627">
    <cfRule type="expression" dxfId="4" priority="4">
      <formula>#REF!="NO"</formula>
    </cfRule>
  </conditionalFormatting>
  <conditionalFormatting sqref="H627">
    <cfRule type="expression" dxfId="3" priority="3">
      <formula>$AL627="NO"</formula>
    </cfRule>
  </conditionalFormatting>
  <conditionalFormatting sqref="I627">
    <cfRule type="expression" dxfId="2" priority="2">
      <formula>AND($AM627="NO",I627&lt;&gt;"No aplica")</formula>
    </cfRule>
  </conditionalFormatting>
  <conditionalFormatting sqref="D627">
    <cfRule type="expression" dxfId="1" priority="1">
      <formula>$AI627="NO"</formula>
    </cfRule>
  </conditionalFormatting>
  <conditionalFormatting sqref="F627">
    <cfRule type="expression" dxfId="0" priority="6">
      <formula>AND($AK627="NO",$F627&lt;&gt;"No aplica")</formula>
    </cfRule>
  </conditionalFormatting>
  <dataValidations count="17">
    <dataValidation type="custom" allowBlank="1" showInputMessage="1" showErrorMessage="1" sqref="W7">
      <formula1>vacio()</formula1>
    </dataValidation>
    <dataValidation type="whole" operator="greaterThan" allowBlank="1" showInputMessage="1" showErrorMessage="1" sqref="D6:D7 D9:D10 H6:H7 H10">
      <formula1>0</formula1>
    </dataValidation>
    <dataValidation type="whole" operator="greaterThan" showErrorMessage="1" errorTitle="Identificación incorrecta" error="El número de identificación no debe contener algún cáracter especial (coma, guión, punto, etc)_x000a_" sqref="M14:M18 M631 M20:M625">
      <formula1>0</formula1>
    </dataValidation>
    <dataValidation type="list" allowBlank="1" showInputMessage="1" showErrorMessage="1" sqref="F14:F625">
      <formula1>IF(E14="Selección abreviada",sa,IF(E14="Contratación directa",cd,IF(E14="Régimen especial",re,na)))</formula1>
    </dataValidation>
    <dataValidation type="list" showInputMessage="1" showErrorMessage="1" errorTitle="Tipo de contrato no permitido" error="El tipo de contrato debe corresponder a un número. Consulte el instructivo para más información_x000a_" sqref="D14:D625">
      <formula1>tipo</formula1>
    </dataValidation>
    <dataValidation type="list" allowBlank="1" showInputMessage="1" showErrorMessage="1" errorTitle="Error " error="Debe seleccionar una opción dentro de la lista_x000a_" sqref="E14:E625">
      <formula1>modal</formula1>
    </dataValidation>
    <dataValidation operator="greaterThan" allowBlank="1" showErrorMessage="1" errorTitle="Error" error="Debe digitar un número._x000a_" sqref="L14:L625"/>
    <dataValidation type="whole" operator="greaterThan" allowBlank="1" showErrorMessage="1" errorTitle="Error " error="Debe digitar un número entero._x000a_" sqref="Y14:Z625">
      <formula1>0</formula1>
    </dataValidation>
    <dataValidation type="whole" operator="greaterThan" allowBlank="1" showInputMessage="1" showErrorMessage="1" errorTitle="Error " error="Debe digitar un número sin cáracteres especiales (comas,puntos,guiones,espacios)._x000a_" sqref="O14:P625">
      <formula1>0</formula1>
    </dataValidation>
    <dataValidation type="whole" operator="lessThan" allowBlank="1" showErrorMessage="1" errorTitle="Error" error="Debe ser un número negativo. Ejemplo:-2,000,000_x000a_" sqref="Q14:Q625">
      <formula1>0</formula1>
    </dataValidation>
    <dataValidation type="whole" operator="greaterThan" allowBlank="1" showErrorMessage="1" errorTitle="Error " error="Debe digitar un número sin cáracteres especiales (puntos, comas, guiones, espacios,etc)._x000a_" sqref="S14:S625">
      <formula1>0</formula1>
    </dataValidation>
    <dataValidation type="date" operator="greaterThan" allowBlank="1" showErrorMessage="1" errorTitle="Error" error="Debe introducir una fecha en formato (DD/MM/AAAA)_x000a_" sqref="V14:X625">
      <formula1>18385</formula1>
    </dataValidation>
    <dataValidation type="whole" operator="greaterThan" allowBlank="1" showErrorMessage="1" errorTitle="Error" error="Debe digitar un número sin cáracteres especiales (puntos, comas, guiones, espacios, etc)._x000a__x000a__x000a_" sqref="R14:R625">
      <formula1>0</formula1>
    </dataValidation>
    <dataValidation type="list" allowBlank="1" showInputMessage="1" showErrorMessage="1" errorTitle="Error" error="Debe seleccionar un item de la lista_x000a_" sqref="H14:H625">
      <formula1>afectacion</formula1>
    </dataValidation>
    <dataValidation type="list" allowBlank="1" showInputMessage="1" showErrorMessage="1" sqref="I14:I625">
      <formula1>IF(H14="Inversión",programa,na)</formula1>
    </dataValidation>
    <dataValidation type="whole" allowBlank="1" showInputMessage="1" showErrorMessage="1" sqref="B14:B625">
      <formula1>2000</formula1>
      <formula2>2019</formula2>
    </dataValidation>
    <dataValidation type="whole" operator="greaterThanOrEqual" allowBlank="1" showInputMessage="1" showErrorMessage="1" sqref="U14:U625">
      <formula1>0</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5</xdr:col>
                <xdr:colOff>466725</xdr:colOff>
                <xdr:row>5</xdr:row>
                <xdr:rowOff>47625</xdr:rowOff>
              </from>
              <to>
                <xdr:col>5</xdr:col>
                <xdr:colOff>1495425</xdr:colOff>
                <xdr:row>5</xdr:row>
                <xdr:rowOff>342900</xdr:rowOff>
              </to>
            </anchor>
          </controlPr>
        </control>
      </mc:Choice>
      <mc:Fallback>
        <control shapeId="1025"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Trabajo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Paulina Suarez</dc:creator>
  <cp:lastModifiedBy>GIO</cp:lastModifiedBy>
  <dcterms:created xsi:type="dcterms:W3CDTF">2020-02-25T14:49:34Z</dcterms:created>
  <dcterms:modified xsi:type="dcterms:W3CDTF">2020-03-11T23:48:14Z</dcterms:modified>
</cp:coreProperties>
</file>