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therin.moreno\Downloads\"/>
    </mc:Choice>
  </mc:AlternateContent>
  <bookViews>
    <workbookView xWindow="0" yWindow="0" windowWidth="28800" windowHeight="11730"/>
  </bookViews>
  <sheets>
    <sheet name="Report" sheetId="1" r:id="rId1"/>
    <sheet name="Hoja2" sheetId="2" state="hidden" r:id="rId2"/>
    <sheet name="Hoja3" sheetId="4" state="hidden" r:id="rId3"/>
  </sheets>
  <definedNames>
    <definedName name="__bookmark_1">Report!$A$5:$AG$277</definedName>
    <definedName name="_xlnm._FilterDatabase" localSheetId="0" hidden="1">Report!$A$5:$AJ$277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29" i="1" l="1"/>
  <c r="AH230" i="1"/>
  <c r="AH244" i="1"/>
  <c r="AH250" i="1"/>
  <c r="AH158" i="1" l="1"/>
  <c r="AH251" i="1"/>
  <c r="AH243" i="1"/>
  <c r="AH242" i="1"/>
  <c r="AH224" i="1"/>
  <c r="AH214" i="1"/>
  <c r="AH213" i="1"/>
  <c r="AH212" i="1"/>
  <c r="AH211" i="1"/>
  <c r="AH210" i="1"/>
  <c r="AH209" i="1"/>
  <c r="AH208" i="1"/>
  <c r="AH171" i="1"/>
  <c r="AH132" i="1"/>
  <c r="AH114" i="1"/>
  <c r="AH113" i="1"/>
  <c r="AH240" i="1"/>
  <c r="AH228" i="1"/>
  <c r="AH238" i="1"/>
  <c r="AH239" i="1"/>
  <c r="AH216" i="1"/>
  <c r="AH157" i="1"/>
  <c r="AH156" i="1"/>
  <c r="AH152" i="1" l="1"/>
  <c r="AH166" i="1"/>
  <c r="AH154" i="1"/>
  <c r="G36" i="4"/>
  <c r="G31" i="4"/>
  <c r="G26" i="4"/>
  <c r="G21" i="4"/>
  <c r="F14" i="4"/>
  <c r="AH163" i="1" l="1"/>
  <c r="AH184" i="1"/>
  <c r="AH183" i="1"/>
  <c r="AH182" i="1"/>
  <c r="AH181" i="1"/>
  <c r="AH153" i="1"/>
  <c r="AH167" i="1"/>
  <c r="AH165" i="1"/>
  <c r="AH164" i="1"/>
  <c r="AH160" i="1" l="1"/>
  <c r="AH159" i="1"/>
  <c r="AH162" i="1" l="1"/>
  <c r="AH161" i="1"/>
  <c r="AH177" i="1"/>
  <c r="AH178" i="1"/>
  <c r="AH179" i="1"/>
  <c r="AH180" i="1"/>
  <c r="AH176" i="1"/>
  <c r="AH155" i="1"/>
  <c r="AH151" i="1"/>
  <c r="AH232" i="1"/>
  <c r="AH231" i="1"/>
  <c r="AH237" i="1"/>
  <c r="AH170" i="1"/>
  <c r="AH169" i="1"/>
  <c r="AH168" i="1"/>
  <c r="AH149" i="1"/>
  <c r="AH131" i="1"/>
  <c r="AH130" i="1"/>
  <c r="AH116" i="1"/>
  <c r="AH117" i="1"/>
  <c r="AH115" i="1"/>
</calcChain>
</file>

<file path=xl/sharedStrings.xml><?xml version="1.0" encoding="utf-8"?>
<sst xmlns="http://schemas.openxmlformats.org/spreadsheetml/2006/main" count="5616" uniqueCount="1205">
  <si>
    <t>STORM</t>
  </si>
  <si>
    <t>Página</t>
  </si>
  <si>
    <t>1</t>
  </si>
  <si>
    <t xml:space="preserve">de </t>
  </si>
  <si>
    <t>7</t>
  </si>
  <si>
    <t>(Módulo de Consulta)</t>
  </si>
  <si>
    <t>Fecha de Emisión : Feb 5, 2020, 3:43 PM</t>
  </si>
  <si>
    <t>PLAN MEJORAMIENTO CONSOLIDADO ESTADO DE LAS ACCIONES</t>
  </si>
  <si>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</si>
  <si>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</si>
  <si>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</si>
  <si>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</si>
  <si>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</si>
  <si>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</si>
  <si>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</si>
  <si>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</si>
  <si>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</si>
  <si>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</si>
  <si>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</si>
  <si>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</si>
  <si>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</si>
  <si>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</si>
  <si>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</si>
  <si>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</si>
  <si>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</si>
  <si>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</si>
  <si>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</si>
  <si>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</si>
  <si>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</si>
  <si>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</si>
  <si>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ANALISIS DE AVANCE ENTIDAD</t>
  </si>
  <si>
    <t>ESTADO ENTIDAD</t>
  </si>
  <si>
    <t>ESTADO AUDITOR</t>
  </si>
  <si>
    <t>RESULTADO INDICADOR</t>
  </si>
  <si>
    <t>SOPORTE</t>
  </si>
  <si>
    <t xml:space="preserve">TAREAS </t>
  </si>
  <si>
    <t>2015-12-29</t>
  </si>
  <si>
    <t>PARTICIPACIÓN CIUDADANA Y DESARROLLO LOCAL</t>
  </si>
  <si>
    <t>FONDO DE DESARROLLO LOCAL DE TUNJUELITO</t>
  </si>
  <si>
    <t>6</t>
  </si>
  <si>
    <t>2.1</t>
  </si>
  <si>
    <t>DIRECCIÓN SECTOR PARTICIPACION CIUDADANA Y DESARROLLO LOCAL</t>
  </si>
  <si>
    <t>01 - AUDITORIA DE REGULARIDAD</t>
  </si>
  <si>
    <t>Control Gestión</t>
  </si>
  <si>
    <t>Gestión Contractual</t>
  </si>
  <si>
    <t>CONV.001 DE 2012. EL CRONOGRAMA NO ESTÁ  DEBIDAMENTE APROBADO POR EL INTERVENTOR Y/O SUPERVISOR, SE ENCUENTRA  ACTA DE REUNIÓN DEL 13 DE ABRIL DE 2013 DONDE LA INTERVENTORÍA APRUEBA EL PLAN DE ACCIÓN Y EL CRONOGRAMA, DOCUMENTOS QUE NO SE ENCUENTRAN EN LA CARPETA CONTENTIVA DEL CONVENIO. EN FOLIO 195 SE ENCUENTRA EL CERTIFICADO DE CUMPLIMIENTO DEL 17 DE ABRIL 2011, PRESUNTAMENTE CON ERROR DE AÑO, DEL SUPERVISOR Y ALCALDESA, PAGO DEL 30% INICIAL, FALTANDO LA FIRMA DE LA INTERVENTORA, INCUMPLIENDO</t>
  </si>
  <si>
    <t>1. EXIGIR AL APOYO A LA SUPERVISIÓN UN INFORME EN EL QUE SE REGISTRE DE MANERA CLARA, PRECISA Y VERAZ, LA DESCRIPCIÓN,LA CANTIDAD, ESPECIFICACIONES Y CALIDADES DE LOS BIENES QUE NO APARECEN COMO INDICA EL ENTE DE CONTROL INGRESADOS AL ALMACEN. 2. REQUERIR A LAS ÁREAS DE ALMACEN E INVENTARIOS Y CONTABILIDAD, SE SIRVAN ELABORAR INFORME SEMESTRAL DONDE SE VERIFIQUE EL INGRESO Y REGISTRO DE LOS BIENES CORRESPONDIENTES A LOS CONTRATOS Y/O  CONVENIOS PACTADOS POR EL FDLT DE LAS VIGENCIAS 2012-2014. 3,</t>
  </si>
  <si>
    <t>SOLICITUD</t>
  </si>
  <si>
    <t>SOLICITUD PROGRAMADA/SOLICITUD REMITIDA</t>
  </si>
  <si>
    <t>DESPACHO, COORDINACIÓN ADMINISTRATIVA Y FINANCIERA, CALIDAD,</t>
  </si>
  <si>
    <t>2014-12-15</t>
  </si>
  <si>
    <t>2015-07-31</t>
  </si>
  <si>
    <t/>
  </si>
  <si>
    <t>CERRADA</t>
  </si>
  <si>
    <t>05 - AUDITORIA ESPECIAL</t>
  </si>
  <si>
    <t>HALLAZGO ADMINISTRATIVO CON PRESUNTA INCIDENCIA DISCIPLINARIA. CONVENIO DE ASOCIACIÓN N° 010 DE 2012. ASOCIACION VECINOS GRANJA SAN PABLO. DURANTE LA REVISIÓN DE LA EJECUCIÓN DEL CONVENIO SE OBSERVÓ QUE PARA EL CUMPLIMIENTO DEL OBJETO CONTRACTUAL SE DEBÍAN ADQUIERIR BIENES DE DIFERENTES CARACTERÍSTICAS, ENTRE ELLOS AFICHES Y VOLANTES, UNA VEZ REVISADAS LAS CARPETAS CONTRACTUALES NO SE EVIDENCIARON LOS REGISTROS DE INGRESO Y EGRESO AL ALMACÉN, POR LO CUAL SE PROCEDIÓ A VERIFICAR MEDIANTE ACTA DE</t>
  </si>
  <si>
    <t>OFICIO CON DESTINO AL INTERVENTOR OFICIO CON DESTINO A ALMACEN E INVENTARIOS Y CONTABILIDAD. MEMORANDO Y/O CIRCULAR CON DESTINO A PROFESIONALES DE APOYO A LA SUPERVISIÓN E INTERVENTORÍA</t>
  </si>
  <si>
    <t>2.1.3</t>
  </si>
  <si>
    <t>HALLAZGO ADMINISTRATRIVO CON INCIDENCIA DISCIPLINARIA. REVISADO EL CONTRATO DE OBRA NO. 01 DE 2012 CUYO OBJETO ES LA EJECUCIÓN A PRECIOS UNITARIOS FIJOS SIN FORMULA DE REAJUSTE, DE ADECUACIÓN DE LOS CUARTOS DE VIGILANCIA, CUARTOS DE BASURAS EN LOS COLEGIOS ISLA DEL SOL Y JOSE MARIA CORDOBA, ADECUACIÓN DE BODEGAS DE ALMACENAMIENTO DE ELEMENTOS DE EDUCACIÓN FISICA EN COLEGIOS DE ISLA DEL SOL Y SAN BENITO ABAD, RENOVACIÓN Y MODIFICACIÓN DE LA CUBIERTA DE LOS SALONES DE PRRESCOLAR EN EL COLEGIO ISLA</t>
  </si>
  <si>
    <t>EL FDLT  REVISARA LOS TÉRMINOS, PLAZOS Y CONDICIONES ESTABLECIDOS POR LEY EN LAS ETAPAS PRECONTRACTUALES, CONTRACTUALES Y POSTCONTRATUALES  DE ACUERDO CON  LO ESTABLECIDO EN LOS ARTÍCULOS 41 DE LA LEY 80 DE 1993 Y DEL ART. 23 DE LA LEY 1150 DE 2007</t>
  </si>
  <si>
    <t>REVISION</t>
  </si>
  <si>
    <t>ACTAS COMITE DE CONTRATACIÓN, REVISIÓN DE LA SECRETARIA DE GOBIERNO</t>
  </si>
  <si>
    <t>DESPACHO, APOYO A LA SUPERVISIÓN, PLANEACIÓN, JURÍDICA FDLT</t>
  </si>
  <si>
    <t>2014-08-08</t>
  </si>
  <si>
    <t>2014-12-31</t>
  </si>
  <si>
    <t>2016-04-29</t>
  </si>
  <si>
    <t>2.1.3.1</t>
  </si>
  <si>
    <t>FALTA DE SOPORTES EN LAS CUENTAS DE COBRO, CONV INTER-AD 004-2011; CONTRATISTA: IMPULSAR FUNDACIÓN SOCIAL; OBJETO: AUNAR ESFUERZOS TÉCNICOS, ADMINISTRATIVOS Y FINANCIEROS PARA LA PROMOCIÓN Y CONSOLIDACIÓN DE UNA CULTURA DE CORRESPONSABILIDAD AL INTERIOR DE LOS CONJUNTOS RESIDENCIALES, CON EL FIN DE MEJORAR DE LAS CONDICIONES AMBIENTALES DE LA LOCALIDAD. SE EVIDENCIÓ QUE LAS CUENTAS DE COBRO DEL EQUIPO QUE EJECUTÓ LAS ACTIVIDADES DE APOYO NO CUENTAN CON LOS SOPORTES DE PARAFISCALES Y RUT.</t>
  </si>
  <si>
    <t>HALLAZGO ADMINISTRATIVO. CONVENIO INTERADMINISTRATIVO 004 DE 2011.  FALTA DE SOPORTES EN LAS CUENTAS DE COBRO. LAS CUENTAS DE COBRO DEL EQUIPO QUE EJECUTÓ LAS ACTIVIDADES DE APOYO NO CUENTAN CON LOS SOPORTES DE PARAFISCALES Y RUT. LO ANTERIOR INCUMPLE LO ESTABLECIDO EN LA MINUTA DEL CONTRATO EN CUANTO A LAS OBLIGACIONES QUE TIENE EL CONTRATISTA PARA PRESENTAR LAS CUENTAS DE COBRO, DONDE SE EXIGÍA ANEXAR DICHOS DOCUMENTOS. DE OTRO LADO DENTRO DE LA INFORMACIÓN PUESTA A DISPOSICIÓN DEL ENTE DE CON</t>
  </si>
  <si>
    <t>VERIFICAR Y EXIGIR AL EJECUTOR DE LOS CONVENIOS  QUE LAS CUENTAS DE COBRO DEL EQUIPO UTILIZADO PARA LA EJECUCIÓN CUENTEN CON LOS SOPORTES DE PARAFISCALES Y RUT. EN LOS ESTUDIOS PREVIOS Y PLIEGOS DE CONDICIONES Y MINUTAS DE LOS CONTRATOS Y/O CONVENIOS ESTABLECER LA CONFORMACIÓN DE LAS VEEDURÍAS CIUDADANAS PARA EL CONTROL DE LOS RECURSOS PÚBLICOS.</t>
  </si>
  <si>
    <t>NO. DE CONVENIOS CELEBRADOS</t>
  </si>
  <si>
    <t>NO. DE CONVENIOS CELEBRADOS / NO. DE PARAFISCASLES Y RUT DEL PERSONAL DE APOYO UTILIZADO.                                     NO. DE CONTRATOS Y/O CONVENIOS REALIZADOS/VEEDURÍAS CIUDADANAS CONVOCADAS</t>
  </si>
  <si>
    <t>CONTRATACIÓN</t>
  </si>
  <si>
    <t>2016-05-11</t>
  </si>
  <si>
    <t>2017-05-02</t>
  </si>
  <si>
    <t>2017-05-26</t>
  </si>
  <si>
    <t>EN LA REVISIÓN DEL CO SE ENCONTRÓ EL PAGO DE LOS ÍTEMS NO PREVISTOS CORRESPONDIENTES A DISEÑO Y CONSULTORÍA. NO SE OBSERVAN LOS PRODUCTOS QUE SOPORTAN EL PAGO DE LOS ÍTEMS NP-01 Y NP 02; ASÍ MISMO, NO SE ENCONTRÓ DOCUMENTO EMITIDO POR EL FDL DE TUNJUELITO, SOLICITANDO EL AJUSTE Y LOS ESTUDIOS CORRESPONDIENTES DE LOS DISEÑOS A LA EMPRESA DE ACUEDUCTO Y ALCANTARILLADO DE BOGOTÁ (EAAB), ENTIDAD RESPONSABLE DE LA ELABORACIÓN DE ESTOS, EVIDENCIÁNDOSE UN DOBLE PAGO POR UN MISMO PRODUCTO (DISEÑOS).</t>
  </si>
  <si>
    <t>LA INFORMACION ENTREGADA AL ENTE DE  CONTROL GENERA  QUE SE REITERE LA OBSERVACIÓN, DEBIDO, QUIZA, A LA INTERPRETACIÓN DE  LA MISMA.</t>
  </si>
  <si>
    <t>REVISAR LA DOCUMENTACIÓN CONTRACTUAL POR EL ÁREA DE INFRAESTRUCTURA.</t>
  </si>
  <si>
    <t>REVISIÓN</t>
  </si>
  <si>
    <t>REVISIÓN PROGRAMADA / REVISIÓN REALIZADA</t>
  </si>
  <si>
    <t>INFRAESTRUCTURA</t>
  </si>
  <si>
    <t>2017-06-12</t>
  </si>
  <si>
    <t>2017-12-31</t>
  </si>
  <si>
    <t>PROGRAMAR REUNIÓN CON EL ENTE DE CONTROL.</t>
  </si>
  <si>
    <t>REUNIÓN</t>
  </si>
  <si>
    <t>REUNIÓN PROGRAMADA / REUNIÓN REALIZADA</t>
  </si>
  <si>
    <t>2.1.3.2</t>
  </si>
  <si>
    <t>POR CALIDAD DE OBRA. CONTRATO DE OBRA Nº 229 DE 2015, SE PRESENTARON OBSERVACIONES RELACIONADAS CON DEFICIENCIAS CONSTRUCTIVAS QUE REQUIEREN LA ADOPCIÓN DE MEDIDAS INMEDIATAS, YA QUE PUEDE PRESENTAR UNA FALLA TOTAL EN LOS SENDEROS PEATONALES, DEBIDO A QUE EL AGUA PUEDE PENETRAR LOS ADOQUINES Y BORDILLOS, DETERIORANDO LA CAPA DE APOYO DE LA ESTRUCTURA (BASE Y SUB BASE).</t>
  </si>
  <si>
    <t>VISITAR LA OBRA  CO 229-2015</t>
  </si>
  <si>
    <t>VISTA</t>
  </si>
  <si>
    <t>VISTA REALIZADA/VISITA PROGRAMADA</t>
  </si>
  <si>
    <t>POR CAMBIO DEL CONCEPTO DE LA COFINANCIACIÓN SIN ACTO ADMINISTRATIVO QUE LO APRUEBE Y FALTA DE SOPORTES EN LAS CTAS DE COBRO, CONV- INTERAD 6-2011; CONTRATISTA:IMPULSAR FUND. SOCIAL; OBJETO: AUNAR ESFUERZOS TÉCNICOS, ADMINISTRATIVOS Y FINANCIEROS CON EL FIN DE DESARROLLAR LOS PROGRAMAS DE FORMACIÓN EN EL MARCO DE LA DINAMIZACIÓN DE LA ESCUELA AMBIENTAL LOCAL. SE EVIDENCIA QUE A FOLIOS 309 Y 310 QUE EL RUT SE ENCUENTRA DESACTUALIZADO, NO SE EVIDENCIA LA CONFORMACIÓN DE LAS VEEDURÍAS CIUDADANAS,</t>
  </si>
  <si>
    <t>HALLAZGO ADMINISTRATIVO. CONVENIO INTERADMINISTRATIVO 006 DE 2011. POR CAMBIO DEL CONCEPTO DE LA COFINANCIACIÓN SIN ACTO ADMINISTRATIVO QUE LO APRUEBE Y FALTA DE SOPORTE DE LAS CUENTAS DE COBRO.  NO OBSTANTE EVIDENCIARSE QUE CUMPLIERON CON EL APORTE DE LA COFINANCIACIÓN ESTABLECIDO DESDE LA PRESENTACIÓN DE LA PROPUESTA, ES IMPORTANTE QUE SE RESPETEN LOS CONCEPTOS Y LA PARTIDA PARA CADA UNO DE ESTOS, O QUE OBRE UN ACTO ADMINISTRATIVO QUE DÉ CUENTA DEL CAMBIO.  UNA VEZ REVISADAS LAS CUENTAS DE COB</t>
  </si>
  <si>
    <t>REALIZAR TODOS LAS MODIFICACIONES O CAMBIOS DE LOS CONCEPTOS Y PARTIDAS DE LA COFINANCIACIÓN EN LOS CONTRATOS Y CONVENIOS INTERADMINISTRATIVOS QUE SE SUSCRIBAN MEDIANTE ACTO ADMINISTRATIVO ADMINISTRATIVO QUE LO APRUEBE COMO UN OTRO SÍ MODIFICATORIO O ACLARATORIO. EN LOS ESTUDIOS PREVIOS Y PLIEGOS DE CONDICIONES Y NIMUTAS DE LOS CONTRATOS Y/O CONVENIOS ESTABLECER LA CONFORMACIÓN DE LAS VEEDURÍAS CIUDADANAS PARA EL CONTROL DE LOS RECURSOS PÚBLICOS.</t>
  </si>
  <si>
    <t>NO. DE CONTRATOS</t>
  </si>
  <si>
    <t>NO. DE CONTRATOS Y/O CONVENIOS REALIZADOS/VEEDURÍAS CIUDADANAS CONVOCADAS</t>
  </si>
  <si>
    <t>2016-05-06</t>
  </si>
  <si>
    <t>2.1.3.3</t>
  </si>
  <si>
    <t>EL CO Nº 229 DE 2015 SE ADJUDICÓ EL 8 DE OCTUBRE DE 2015, SUSCRIBIÉNDOSE EL 28 DE OCTUBRE DEL MISMO AÑO, SIN CUMPLIR LOS REQUISITOS ESTABLECIDOS EN EL PLIEGO DE CONDICIONES YA QUE UNO DE LOS SOCIOS DEL CONSORCIO, FALLECIÓ EL DÍA 6 DE OCTUBRE DE 2015, HECHO QUE CONLLEVA A LA DISMINUCIÓN DE  LAS CAPACIDADES DEL CONSORCIO PARA EL DESARROLLO DEL OBJETO. LA ADMINISTRACIÓN PERMITIÓ LA EJECUCIÓN DEL CONTRATO DURANTE 2 MESES SIN QUE EL CONSORCIO CUMPLIERA LOS REQUISITOS REQUERIDOS EN EL PLIEGO.</t>
  </si>
  <si>
    <t>DESCONOCIMIENTO DEL SUCESO QUE MOIFICABA LAS CONDICIONES LEGALES, TÉCNICAS Y FINANCIERAS DEL CONTRATISTA Y DEFICIENCIAS EN LA LABOR DE INTERVENTORÍA Y  EN EL APOYO A LA SUPERVISIÓN.</t>
  </si>
  <si>
    <t>REALIZAR CAPACITACIONES 2 CAPACITACIONES ANUALES A INTEREVENTORES Y APOYOS A LA SUPERVISIÓN</t>
  </si>
  <si>
    <t>CAPACITACIÓN</t>
  </si>
  <si>
    <t>CAPACITACIONES A REALIZAR/CAPACITACONES REALIZAAS</t>
  </si>
  <si>
    <t>2.1.3.5</t>
  </si>
  <si>
    <t>POR INADECUADO MANEJO DOCUMENTAL Y ARCHIVÍSTICO. UNA VEZ REVISADO LOS CONTRATOS: CO 229 DE 2015, EL CI. 252 DE 2015, EL CV 253 DE 2015, EL CA 280 DE 2015, SE OBSERVARON: INADECUADO MANEJO DOCUMENTAL Y ARCHIVÍSTICO DE LOS CONTRATOS ANTES MENCIONADOS, EN RAZÓN A QUE LA DOCUMENTACIÓN NO SE ENCUENTRA CRONOLÓGICAMENTE ARCHIVADA, NO TIENE LA DEBIDA SECUENCIA, NO CONTIENEN LA DOCUMENTACIÓN COMPLETA.</t>
  </si>
  <si>
    <t>DESCONOCIMIENTO Y DEFICIENCIA EN LAS PRACTICAS DE GESTION DOCUMENTAL</t>
  </si>
  <si>
    <t>ELABORAR MEMORANDO  A CONTRATISTAS</t>
  </si>
  <si>
    <t>MEMORANDO</t>
  </si>
  <si>
    <t>1 MEMORANDO</t>
  </si>
  <si>
    <t>AREA DE GESTION CORPORATIVA LOCAL</t>
  </si>
  <si>
    <t>REALIZAR CAPACITACION PRACTICA DE GESTION DOCUMENTAL</t>
  </si>
  <si>
    <t>CAPACITACION</t>
  </si>
  <si>
    <t>CAPACITACIONES REALIZADAS /CAPACITACIONES PROGRAMADAS</t>
  </si>
  <si>
    <t>CONTRATACION , PLANEACION , OFICINA DE GESTION DOCUMENTAL</t>
  </si>
  <si>
    <t>2.1.3.6</t>
  </si>
  <si>
    <t>EN LA EVALUACIÓN DEL CONTRATO NO. 130-2016, SE OBSERVÓ QUE NO EXISTE UN ADECUADO ANÁLISIS Y CONTROL DE LA INFORMACIÓN DE LOS DOCUMENTOS PRECONTRACTUALES ANTES DESCRITOS, DILIGENCIADOS POR LOS FUNCIONARIOS RESPONSABLES DEL ÁREA DE PLANEACIÓN DEL FDLT, NO PERMITIENDO A LA CONTRALORÍA ESTABLECER CON VERACIDAD LAS METAS Y LA POBLACIÓN A BENEFICIAR EN EL PROYECTO.</t>
  </si>
  <si>
    <t>DTS NO ACTUALIZADA</t>
  </si>
  <si>
    <t>ACTUALIZACIÓN DE DTS</t>
  </si>
  <si>
    <t>REVISIÓN DE ACTUALIZACIÓN DTS</t>
  </si>
  <si>
    <t>NO. REVISIONES / 2 REVISIONES PROGRAMADAS</t>
  </si>
  <si>
    <t>PLANEACIÓN</t>
  </si>
  <si>
    <t>2018-05-30</t>
  </si>
  <si>
    <t>2.1.4</t>
  </si>
  <si>
    <t>HALLAZGO ADMINISTRATIVO .DENTRO DE LA VISITA ADMINISTRATIVA FISCAL PRACTICADA SE DETERMINÓ: FACTURA NO. 1134 DEL 30 DE JUNIO DE 2011 E INFORME APROBADO POR LA INTERVENTORÍA POR VALOR DE $19.575.000. FACTURA NO. 1135 POR VALOR DE $19.575.000 DEL 30 DE JUNIO DE 2011. ORDEN DE PAGO NO. 853 DEL 23 DE AGOSTO  DE 2011, POR VALOR DE $19.575.000. ORDEN DE PAGO NO. 854 POR VALOR  DE $19.575.000. FACTURA NO. 1136 DEL 30/06/11, POR VALOR DE $19.575.000, INFORME APROBADO Y DEBIDAMENTE SOPORTADO. FACTURA NO.</t>
  </si>
  <si>
    <t>1. PROYECTAR  OFICIO DIRIGIDO A LA SDIS SOLICITANDO SE ADELANTEN LAS GESTIONES TENDIENDES AL COBRO TENDIENTE A RECUPERAR LA SUMA IMPUESTA EN LA MULTA A PRORRATA DE LO QUE CORRESPONDE AL FDLT.</t>
  </si>
  <si>
    <t>1. OFICIO DESTINO SECRETARIA DE INTEGRACIÓN SOCIAL/ OFICIO PROGRAMADO.</t>
  </si>
  <si>
    <t>DESPACHO, APOYO A LA SUPERVISIÓN, PLANEACIÓN, JURÍDICA FDLT- CALIDAD.</t>
  </si>
  <si>
    <t>2014-10-17</t>
  </si>
  <si>
    <t>2.1.4.1</t>
  </si>
  <si>
    <t>Gestión Presupuestal</t>
  </si>
  <si>
    <t>POR OBLIGACIONES POR PAGAR DE VIGENCIAS ANTERIORES, SE SIGUEN PRESENTANDO OBLIGACIONES SIN LIQUIDAR Y QUE EN LA VIGENCIA 2015 ASCIENDE AL 26%, ES DECIR POR CUANTÍA DE $6.746.124.026. ESTA SITUACIÓN OCURRE POR FALTA DE CONTROLES EN EL PROCESO ARMÓNICO DE PLANEACIÓN, PROGRAMACIÓN PRESUPUESTAL, DE CONTRATACIÓN Y LOS PLAZOS DE EJECUCIÓN CONLLEVANDO A RETRASOS E INCUMPLIMIENTO EN LAS METAS DEL PLAN DE DESARROLLO QUE SE EJECUTA EN ESA VIGENCIA.</t>
  </si>
  <si>
    <t>HALLAZGO ADMINISTRATIVO.POR OBLIGACIONES POR PAGAR DE VIGENCIAS ANTERIORES. SI BIEN ES CIERTO LA GESTIÓN ADMINISTRATIVA DEL FDLT PARA DISMINUIR, ANULAR, CANCELAR Y LIBERAR RECURSOS QUE PRESENTABAN MÍNIMAS CUANTÍAS, SE SIGUEN PRESENTANDO OBLIGACIONES SIN LIQUIDAR Y QUE EN LA VIGENCIA 2015 ASCIENDE AL 26%, ES DECIR POR CUANTÍA DE $6.746.124.026. ESTA SITUACIÓN OCURRE POR FALTA DE CONTROLES EN EL PROCESO ARMÓNICO DE PLANEACIÓN, PROGRAMACIÓN PRESUPUESTAL, DE CONTRATACIÓN Y LOS PLAZOS DE EJECUCIÓN CO</t>
  </si>
  <si>
    <t>DEPURAR LAS OBLIGACIONES POR PAGAR DE LAS VIGENCIAS ANTERIORES, DETERMINANDO CÚALES SE ENCUENTRAN PARA LIBERAR SALDOS, FENECER O LIQUIDAR,.</t>
  </si>
  <si>
    <t>NO. DE OBLIGACIONESPOR  POR PAGAR</t>
  </si>
  <si>
    <t>NO. DE OBLIGACIONESPOR  POR PAGAR/ NO. DE OBLIGACIONES DEPURADAS PRESUPUESTAL CONTRACTUALMENTE.</t>
  </si>
  <si>
    <t>CONTRATACIÓN, Y PRESUPUESTO</t>
  </si>
  <si>
    <t>POR OBLIGACIONES POR PAGAR DE VIGENCIAS ANTERIORES.  A 31 DE DICIEMBRE DE 2016 SALDOS DE OBLIGACIONES POR PAGAR DE GASTOS DE FUNCIONAMIENTO POR VALOR DE $74.630.949; DE INVERSIÓN $3.008.087.439 Y DE OBLIGACIONES POR PAGAR VIGENCIAS ANTERIORES $1.045.938.576.</t>
  </si>
  <si>
    <t>NO EXISTIO EJECUCION REAL , POR LO QUE NO SE REALIZARON GIROS</t>
  </si>
  <si>
    <t>GIRAR EN EL AÑO EL 75 % DEL PRESUPUESTO DE OBLIGACIONES POR PAGAR DEL PRESUPUESTO 2016</t>
  </si>
  <si>
    <t>GIROS</t>
  </si>
  <si>
    <t>GIRO REALIZADOS /PRESUPUETO DE OBLIGACIONES POR PAGAR</t>
  </si>
  <si>
    <t>PLANEACIÓN PRESUPUESTO</t>
  </si>
  <si>
    <t>2.1.4.2</t>
  </si>
  <si>
    <t>EN LA EJECUCIÓN PRESUPUESTAL SE REFLEJA QUE DEL PRESUPUESTO $49.224.218.883 EL FDLT, SOLO PROGRAMÓ EN EL PAC $21.793.977.595 EQUIVALENTE AL 44.3% DEL PRESUPUESTO Y GIRÓ $18.174.736.130 EQUIVALENTE AL 36.9 % DEL PRESUPUESTO EN LA VIGENCIA, LO ANTERIOR NOS DEMUESTRA UNA BAJA GESTIÓN EN PAGOS PARA LOS COMPROMISOS ADQUIRIDOS, DEBIDO A UNA MALA PLANEACIÓN Y PROGRAMACIÓN DE PAC.</t>
  </si>
  <si>
    <t>NO HABÍA EQUIPO CONSOLIDADO PARA EL PROCESO DE FORMULACIÓN, ADJUDICACIÓN Y CONTRATACIÓN DE PROYECTOS Y PROCESOS</t>
  </si>
  <si>
    <t>CONFORMACIÓN DEL EQUIPO DE PLANEACIÓN Y CONTRATACIÓN.</t>
  </si>
  <si>
    <t>EQUIPO</t>
  </si>
  <si>
    <t>NO. CONTRATISTAS EQUIPO DE PLANEACIÓN Y CONTRATACIÓN</t>
  </si>
  <si>
    <t>DESPACHO Y PLANEACIÓN</t>
  </si>
  <si>
    <t>2.10</t>
  </si>
  <si>
    <t>CONV.003 DE 2012 – FUNDPROSCA. DE ACUERDO AL INFORME DE LA EJECUCIÓN FINANCIERA DEL CONVENIO SE ESTABLECE: NO REPOSA REGISTRO DE INGRESO O EGRESO DE LOS BIENES PISTA DE CARROS SIN PEDAL, COLCHONETAS, OBSEQUIOS PARA NIÑOS PETOS PARA NIÑOS, CAMISETAS, KITS DE PLASTILINA Y KITS DE PLATO Y CUCHARA. NO EXISTE PRUEBA DE CONTROL CUANTITATIVO, CUALITATIVO Y REAL, NI POSTERIOR ENTREGA DE LOS BIENES A LOS BENEFICIARIOS DEL CONVENIO.  CON LO ANTERIOR SE EVIDENCIA QUE EL FONDO NO REALIZO UNA CORRECTA SUPERV</t>
  </si>
  <si>
    <t>1. SOLICITAR  CONCEPTO A LA SECRETARIA DE HACIENDA FRENTE A LOS BIENES DE CONSUMO Y BIENES DE CONSUMO CONTROLADOS QUE SE DEBEN INGRESAR AL ALMACÉN DEL FONDO DE DESARROLLO LOCAL Y HACER CLARIDAD FRENTE AL INGRESO A ALMACÉN CUANDO SE TRATE DE  ELEMENTOS QUE SON PRODUCTO DE COFINANCIACIÓN  EN  LOS CONVENIOS. 2. SOCIALIZAR EL CONCEPTO EMITIDO POR LA SECRETARIA DE HACIENDA A LOS SUPERVISORES DE APOYO Y/O INTERVENTORES. 3. REMITIR EL CONCEPTO A LA DPSI DE LA SECRETARÍA DE GOBIERNO PARA QUE SEA INCLUID</t>
  </si>
  <si>
    <t>NO. DE ACCIONES EJECUTADAS / NO. DE ACCIONES PLANEADAS</t>
  </si>
  <si>
    <t>DESPACHO, CAF, SUPERVISORES DE APOYO</t>
  </si>
  <si>
    <t>2013-12-12</t>
  </si>
  <si>
    <t>2014-12-11</t>
  </si>
  <si>
    <t>2.11</t>
  </si>
  <si>
    <t>CONV.009 DE 2012 – FUNDACIÓN PASTORAL SOCIAL MANOS UNIDAS.  REALIZADAS LA CONFRONTACIÓN DE LAS CARPETAS Y ACTAS FISCALES LLEVADAS A CABO EN DOMICILIOS COMERCIALES QUE PRESTARON LOS SERVICIOS DE ANUNCIO EN EL PERIÓDICO EL PELETERO, PLANTA ELÉCTRICA, 180 ALMUERZOS, 350 REFRIGERIOS, SALUD MED PLUS, GESTIÓN OPERATIVA Y COFINANCIACION. SE EVIDENCIA FALTA DE GESTIÓN, VIGILANCIA Y OPORTUNO CONTROL POR PARTE DE LA SUPERVISIÓN Y ADMINISTRACIÓN DEL CONVENIO, LA CUAL NO SE CUMPLIÓ A CABALIDAD, SE CONCLUYE</t>
  </si>
  <si>
    <t>REALIZA UNA CAPACITACIÓN A INTERVENTORES Y/O SUPERVISORES DE APOYO SOBRE EL MANUAL DE CONTRATACIÓN LOCAL  2L-GAR-M1 VERSIÓN 2 DEL 15 DE JULIO DE 2003.</t>
  </si>
  <si>
    <t>CAPACITACIÓN REALIZADA / CAPACITACIÓN PROGRAMADA</t>
  </si>
  <si>
    <t>DESPACHO, CAF, PLANEACIÓN</t>
  </si>
  <si>
    <t>2014-01-31</t>
  </si>
  <si>
    <t>2.12</t>
  </si>
  <si>
    <t>EN LOS CONVENIOS 001 DE 2012, 008 DE 2012, 013 DE 2012, NO REPOSAN INVITACIONES REALIZADAS A PARTICIPAR EN LA CONTRATACIÓN DIRECTA DEL FONDO POR PARTE DE OTRAS ORGANIZACIONES DIFERENTES CON LA QUE SUSCRIBIERON LOS CONVENIOS. SE CORRIÓ EL RIESGO DE CONTRATAR CON ENTIDADES QUE NO OFRECIERAN LAS MEJORES CONDICIONES DE IDONEIDAD Y EXPERIENCIA PARA CUMPLIR ADECUADAMENTE CON EL OBJETO DE LOS CONVENIOS.</t>
  </si>
  <si>
    <t>SOLICITAR A LA DIRECCIÓN DE PLANEACIÓN Y SISTEMAS DE INFORMACIÓN DE LA SECRETARIA DE GOBIERNO QUE SE ESPECIFIQUE QUE SE DEBE HACER Y CUÁL DEBE SER EL PROCEDIMIENTO A SEGUIR EN CUANTO A NÚMERO DE INVITACIONES CUANDO SE TRATE DE CELEBRAR CONVENIOS.</t>
  </si>
  <si>
    <t>SOLICITUD REALIZADA A LA DPSI / SOLICITUD POR REALIZAR</t>
  </si>
  <si>
    <t>DESPACHO, CAF, PLANEACIÓN, JURÍDICA FDLT, REFERENTE SIG</t>
  </si>
  <si>
    <t>2.2</t>
  </si>
  <si>
    <t>CONV.001 DE 2012. EN LOS FOLIOS RELACIONADOS CON LOS SOPORTES FINANCIEROS SE ENCUENTRAN DOCUMENTOS QUE SE ASEMEJAN A FACTURAS EXPEDIDAS POR LA FUNDACIÓN VISIÓN LOCAL, LAS CUALES SE ENCUENTRAN SIN NÚMERO DE ORDEN EN LA PARTE SUPERIOR DONDE INDIQUE EL ORDEN CONSECUTIVO E IDENTIFICA CADA DOCUMENTO, INCUMPLIENDO CON LO NORMADO EN EL DECRETO 410 DE 1971 ARTICULO 774. REQUISITOS DE LA FACTURA. LOS SOPORTES QUE ANEXA LA FUNDACIÓN COMO COMPROBANTE DE EGRESO, NO PRESENTAN EL LOGOTIPO Y/O  NOMBRE DE LA EN</t>
  </si>
  <si>
    <t>1. SOLICITAR A LA DIRECCIÓN DE PLANEACIÓN Y SISTEMAS DE INFORMACIÓN DPSI DE LA SECRETARIA DE GOBIERNO, INCLUIR EN EL MANUAL DE CONTRATACIÓN LOCAL  2L-GAR-M1 VERSIÓN 2 DEL 15 DE JULIO DE 2003  DE MANERA CLARA Y EXPRESA LOS DOCUMENTOS QUE SERVIRÁN DE SOPORTE PARA EL DESEMBOLSO CUANDO SE TRATE DE  CONVENIOS DE ASOCIACIÓN, COOPERACIÓN, DE APOYO E INTERADMINISTRATIVOS. 2. REALIZA UNA CAPACITACIÓN A INTERVENTORES Y/O SUPERVISORES DE APOYO QUE INCLUYA TEMAS DE MANEJO DOCUMENTAL EN LA CARPETAUNICA DE CO</t>
  </si>
  <si>
    <t>NO. DE ACCIONES EJECUTADAS / NO. DE ACCIONES PLANEADAS.</t>
  </si>
  <si>
    <t>HALLAZGO ADMINISTRATIVO CON PRESUNTA INCIDENCIA DISCIPLINARIA. CONVENIO DE ASOCIACIÓN N° 150 DE 2013. PRESERVAR. EN LAS CARPETAS CONTRACTUALES NO OBRA DOCUMENTO QUE SOPORTE LA SEGUNDA PRÓRROGA SOLICITADA COMO TAMPOCO LOS INFORMES QUE DEBE RENDIR EL CONTRATISTA PARA SOPORTAR LA EJECUCIÓN QUE HAYA REALIZADO EL CONVENIO, LO CUAL DENOTA FALENCIAS EN LA SUPERVISIÓN QUE, SEGÚN ACTA DE VISITA ADMINISTRATIVA FISCAL LEVANTADA CON LA SUPERVISORA Y CON LA FUNCIONARIA DE APOYO A LA INTERVENTORÍA DE LA UNIVE</t>
  </si>
  <si>
    <t>1. REQUERIR AL FDLT ADELANTAR LA REVISIÓN  Y ACTUALIZACIÓN DEL EXPEDIENTE CONTENTIVO DEL CONVENIO DE ASOCIACIÓN N° 150 DE 2013, CON EL FIN DE CONTAR CON INFORMACIÓN VERAZ DE LA EJECUCIÓN DEL CONVENIO EN MENCIÓN. 2. REQUERIR AL EQUIPO INTERVENTOR DEL CONVENIO INFORME EL ESTADO ACTUAL DEL CONVENIO EN MENCIÓN, APORTE LOS DOCUMENTOS SOPORTE DE LA EJECUCIÓN DEL MISMO.</t>
  </si>
  <si>
    <t>OFICIO SOLICITUD CON DESTINO AL FDLT OFICIO CON DESTINO A LA INTERVENTORÍA.</t>
  </si>
  <si>
    <t>DESPACHO E INTERVENTORÍA.</t>
  </si>
  <si>
    <t>2.2.1</t>
  </si>
  <si>
    <t>HALLAZGO ADMINISTRATIVO. EL INFORME DE BALANCE SOCIAL REPORTADO POR EL FDL TUNJUELITO, AUNQUE EN SU MAYORÍA SE AJUSTA A LA METODOLOGÍA DISEÑADA POR LA CONTRALORÍA DE BOGOTÁ, PRESENTA ALGUNAS DEFICIENCIAS EN SU ELABORACIÓN: LA DESCRIPCIÓN DE LOS PROBLEMAS NO SON PLANTEADOS DE UNA MANERA CONCRETA, LO QUE DIFICULTA IDENTIFICARLO DE UNA MANERA PRECISA. (SALUD, PRODUCTIVIDAD). AUNQUE SON ESTABLECIDAS DE MANERA ESPECÍFICA Y CONCRETA LAS CAUSAS QUE ORIGINARON LOS PROBLEMAS, NO SON PRESENTADOS DE LA MIS</t>
  </si>
  <si>
    <t>REALIZAR UNA CAPACITACIÓN PARA ELABORAR EL INFORME DE BALANCE SOCIAL REPORTADO POR EL FDL TUNJUELITO, ESTABLECIENDO:LA DESCRIPCIÓN DE LOS PROBLEMAS DE UNA MANERA CONCRETA, PRESENTAR LOS EFECTOS QUE ESTOS PRODUCEN EN LA POBLACIÓN, SEÑALAR LA FORMA DE PARTICIPACIÓN EN EL DISEÑO Y EJECUCIÓN DE LA POLÍTICA, PROGRAMA Y/O PROYECTO FORMULADOS PARA ATENDER EL PROBLEMA SOCIAL. DESCRIBIR INDICADORES E  IDENTIFICAR LAS VARIABLES QUE INTERVIENEN PARA ESTABLECER DE MANERA ADECUADA EL AVANCE DE LOS PROYECTOS,</t>
  </si>
  <si>
    <t>NO. DE CAPACITACIONES PROGRAMADAS/NO. CAPACITACIONES EFECTUADAS</t>
  </si>
  <si>
    <t>2013-09-27</t>
  </si>
  <si>
    <t>2.2.1.1</t>
  </si>
  <si>
    <t>Control de Resultados</t>
  </si>
  <si>
    <t>Planes, Programas y Proyectos</t>
  </si>
  <si>
    <t>INCUMPLIMIENTO DE LAS METAS DE PLANES, PROGRAMAS Y PROYECTOS.1-DE UN PRESUPUESTO PARA LOS 3 EJES DEL PLAN DE DLLO, SE MATERIALIZARON GIROS EL 23.63%.  EJE 2 SOLAMENTE EL 1.79% DE GIROS. 2-EL FDLT, DETERMINÓ PARA UN PRESUPUESTO INICIAL APROBADO PARA INVERSIÓN PRESENTADO UN ATRASO EN LA EJECUCIÓN DEL 77.60%.3-DEL PRESUPUESTO PARA PROBLEMAS DEL BCE SOCIAL, SE EJECUTARON EL 4.07%, 4-</t>
  </si>
  <si>
    <t>HALLAZGO ADMINISTRATIVO CON PRESUNTA INCIDENCIA DISCIPLINARIA. INCUMPLIMIENTO DE METAS DE PLANES, PROGRAMAS Y PROYECTOS.</t>
  </si>
  <si>
    <t>REALIZAR DOS (2) MESA DE TRABAJO CON EL EQUIPO DE PROFESIONALES DE LA OFICINA DE PLANEACION DURANTE LA VIGENCIA 2016, CON EL FIN DE HACER UN SEGUIMIENTO ADECUADO AL CUMPLIMIENTO DE LAS METAS DEL PDDL, PROGRAMAS Y PROYECTOS DE INVERSIÓN DETERMINADOS EN EL PLAN DE DESARROLLO ECONÓMICO, SOCIAL, AMBIENTAL Y DE OBRAS PUBLICAS LOCAL DE TUNJUELITO HUMANA: ACCIÓN TRANSFORMADORA DEL TERRITORIO” 2013 – 2016.</t>
  </si>
  <si>
    <t>MESAS DE TRABAJO CON EQUIPO PROFESIONAL DE PLANEACION</t>
  </si>
  <si>
    <t>MESAS DE TRABAJO CON EQUIPO PROFESIONAL DE PLANEACION /MESAS DE TRABAJO PROGRAMADAS</t>
  </si>
  <si>
    <t>PLANEACION</t>
  </si>
  <si>
    <t>2016-06-01</t>
  </si>
  <si>
    <t>2016-12-31</t>
  </si>
  <si>
    <t>INCUMPLIMIENTO DE METAS, PLANES, PROGRAMAS Y PROYECTOS. DE LAS 24 METAS DEL PLAN DE DESARROLLO LOCAL – “TUNJUELITO HUMANA: ACCIÓN TRANSFORMADORA DEL TERRITORIO” PARA LA VIGENCIA 2016, TRES (3) METAS:  MUESTRAN  EN PROMEDIO EL NIVEL DE EJECUCIÓN FÍSICA REAL CORRESPONDE AL  17,26%, LAS RESTANTES NO TUVIERON NINGÚN TIPO DE EJECUCIÓN, SI BIEN SE OBSERVA QUE COMPROMETIERON EL 90.7% DE LOS RECURSOS DISPONIBLES, LOS MISMOS NO CORRESPONDEN A EJECUCIONES REALES DE LOS PROYECTOS.</t>
  </si>
  <si>
    <t>EJECUCIÓN FÍSICA MÍNIMA POR RECURSOS COMPROMETIDOS EN EL ÚLTIMO TRIMESTRE DEL AÑO</t>
  </si>
  <si>
    <t>REALIZAR 1 REVISIÓN DE METAS DE EJECUCIÓN PRESUPUESTAL 2017</t>
  </si>
  <si>
    <t>EJECUCIÓN PRESUPUESTAL 2017</t>
  </si>
  <si>
    <t>REVISIÓN PRESUPUESTAL REALIZADA / REVISIÓN PRESUPUESTAL PROGRAMADA</t>
  </si>
  <si>
    <t>PLANEACIÓN Y CONTRATACIÓN</t>
  </si>
  <si>
    <t>EJECUTAR EL 100% DE LOS RECURSOS COMPROMETIDOS VIGENCIA 2016</t>
  </si>
  <si>
    <t>EJECUCIÓN FÍSICA REAL DE LOS RECURSOS</t>
  </si>
  <si>
    <t>% EJECUCIÓN FÍSICA REAL DE RECURSOS COMPROMETIDOS</t>
  </si>
  <si>
    <t>2.2.1.18</t>
  </si>
  <si>
    <t>SE OBSERVA EN LA SITUACIÓN ANTERIOR, TENIENDO EN CUENTA LAS FECHA EN LAS CUALES SE REALIZARON LAS DIFERENTES ACTUACIONES ADMINISTRATIVAS, EL INCUMPLIMIENTO DE LAS RESOLUCIONES NOS.: 128 DEL 13 DE FEBRERO DE 2003 Y LA 146 DEL 17 DE MARZO DE 2008, EXPEDIDAS POR AL SECRETARIA DISTRITAL DE GOBIERNO DEL DISTRITO CAPITAL, CON LAS CUALES SE ADOPTAN LOS MANUALES DE PROCESO Y PROCEDIMIENTOS DE LAS ALCALDÍAS LOCALES, EN CONCORDANCIA CON LO DISPUESTO EN EL NUMERAL 9, DEL ARTÍCULO 86, DEL DECRETO LEY 1427 D</t>
  </si>
  <si>
    <t>1) LA ADMINISTRACIÓN DARÁ APLICACIÓN A LA LEY Y DECRETOS CONCORDANTES QUE RIJAN LOS PROCESOS Y PROCEDIMIENTOS EN MATERIA DE INFRACCIONES URBANÍSTICAS. 2) OFICIAR A LA OFICINA DE EJECUCIONES FISCALES, CON EL FIN DE QUE INFORMEN A ESTA ALCALDÍA EL RESULTADO DEL PROCESO COACTIVO ADELANTADO CON OCASIÓN DE LA MULTA IMPUESTA EN EL EXPEDIENTE 028 DE 2004. 3) SE SOCIALIZARA EL MANUAL DE PROCESOS Y PROCEDIMIENTOS A FIN DE DAR ESTRICTO CUMPLIMIENTO A LOS PARÁMETROS ESTABLECIDOS POR EL MISMO. 4) OFICIAR A</t>
  </si>
  <si>
    <t>ACTUACIONES ADMINISTRATIVAS</t>
  </si>
  <si>
    <t>NO. DE QUERELLAS VERIFICADAS DE CONFORMIDAD CON LA NORMATIVA VIGENTE / NO. DE QUERELLAS INICIADAS EN EL AÑO.</t>
  </si>
  <si>
    <t>DESPACHO, COORDINACIÓN JURÍDICA Y NORMATIVA, ASESORÍA DE OBRAS</t>
  </si>
  <si>
    <t>2010-08-31</t>
  </si>
  <si>
    <t>2011-08-31</t>
  </si>
  <si>
    <t>2.2.1.2</t>
  </si>
  <si>
    <t>INCONSISTENCIAS DE LA INFORMACIÓN REPORTADA EN EL PLAN DE ACCIÓN Y LA MATRIZ UNIFICADA DE SEGUIMIENTO A LA INVERSIÓN (MUSI).</t>
  </si>
  <si>
    <t>PLAN DE ACCIÓN NO ACTUALIZADO</t>
  </si>
  <si>
    <t>ACTUALIZACIÓN PLAN DE ACCIÓN</t>
  </si>
  <si>
    <t>REVISIÓN DE ACTUALIZACIÓN PLAN DE ACCIÓN</t>
  </si>
  <si>
    <t>NO. REVISIONES / 4 REVISIONES PROGRAMADAS</t>
  </si>
  <si>
    <t>INCONSISTENCIAS DE LA INF. PLAN DE ACCIÓN, MUSI, DIFERENCIAS MUSI Y PLAN DE ACCIÓN, - CONTRATADO 2015 $19. PLAN DE ACCIÓN $20. EN CONTRATACIÓN $13.PLAN DE ACCIÓN EJEC METAS 41013 Y MUSI  22181, MUSI 60 CONTRATOS, SE REGISTRAN 287 MUSI Y PLAN DE ACCIÓN, TOTAL 51 METAS, 42 EL 82.35%, PRESENTAN INCONSISTENCIAS VALOR REPORTADO. -ÚNICAMENTE 8 METAS EL 15.68% DE 51 REGISTRAN DATOS HOMOGÉNEOS.- 23 METAS CON EJEC 0 MAGNITUD FÍSICA REAL 45.09%. MUSI LA META: 1117- 1 EJEC FÍSICA (0) Y 0 GIROS EN EL MUSI</t>
  </si>
  <si>
    <t>HALLAZGO ADMINISTRATIVO. INCONSISTENCIAS DE LA INFORMACIÓN ENTRE EL PLAN DE ACCIÓN Y MUSI</t>
  </si>
  <si>
    <t>REALIZAR UNA MESA DE TRABAJO CADA 3 MESES CON LAS PERSONAS  ENCARGADAS DE MANTENER ACTUALIZADAS LA MATRICES DE PLAN DE ACCIÓN Y MUSI, CON EL FIN DE VERIFICAR LA CONSISTENCIA DE LA INFORMACIÓN RELACIONADA EN CADA UNA DE ELLAS.</t>
  </si>
  <si>
    <t>MESAS DE TRABAJO CON LAS PERSONAS  ENCARGADAS DE MANTENER ACTUALIZADAS LA MATRICES DE PLAN DE ACCIÓN</t>
  </si>
  <si>
    <t>MESAS DE TRABAJO CON LAS PERSONAS  ENCARGADAS DE MANTENER ACTUALIZADAS LA MATRICES DE PLAN DE ACCIÓN Y MUSI/MESAS DE TRABAJO PROGRAMADAS</t>
  </si>
  <si>
    <t>INEFECTIVA</t>
  </si>
  <si>
    <t>2.2.1.3</t>
  </si>
  <si>
    <t>INCUMPLIMIENTO DEL BALANCE SOCIAL 1- DE UN TOTAL PARA LOS 46 PROBLEMAS LO QUE EQUIVALE AL 4.07%,PENDIENTE DE EJECUTAR EL 95.93%.2- DE 46 PROBLEMAS, SE EJECUTARON RECURSOS EN 12 PROBLEMAS SOCIALES, LO QUE EQUIVALE AL 26.08%, SE ATENDIERON 23 EQUIVALE AL 50%. 3- EN 8 PROBLEMAS SOCIALES NO ES IDENTIFICADA LA POBLACIÓN A ATENDER.4- EN LOS 46 PROBLEMAS DEL BALANCE SOCIAL, SE REGISTRA ATENCIÓN DEL 24.18%. 5- EN LAS COLUMNAS TIPO POBLACION TOTAL SE DESCRIBE LA POBLACIÓN AFECTADA SIN HACER REFERENCIA:</t>
  </si>
  <si>
    <t>HALLAZGO ADMINISTRATIVO CON PRESUNTA INCIDENCIA DISCIPLINARIA. INCUMPLIMIENTO DEL BALANCE SOCIAL</t>
  </si>
  <si>
    <t>PARA LA VIGENCIA 2016 SE DETERMINA QUE EL PLAZO MÁXIMO DE LOS CONTRATOS CON LOS CUALES SE DESARROLLARAN LOS PROYECTOS DE INVERSIÓN SERA HASTA EL 28 DE  FEBRERO DE  2017, CON EL FIN DE OBTENER INFORMACIÓN REAL PARA EVIDENCIAR DENTRO DEL BALANCE SOCIAL CORRESPONDIENTE.</t>
  </si>
  <si>
    <t>NUMERO DE CONTRATOS SUSCRITOS EN LA VIGENCIA 2016, CON CLAUSULA DEL PLAZO MÁXIMO AL 31 DE ENERO DE 2</t>
  </si>
  <si>
    <t>NUMERO DE CONTRATOS SUSCRITOS EN LA VIGENCIA 2016, CON CLAUSULA DEL PLAZO MÁXIMO AL 31 DE ENERO DE 2017 / NUMERO DE CONTRATOS SUSCRITOS EN LA VIGENCIA 2016</t>
  </si>
  <si>
    <t>INCUMPLIMIENTO BALANCE SOCIAL. EVALUADA LA INFORMACIÓN REPORTADA POR EL FDLT EN EL FORMATO CB-0021 SE OBSERVA:  CON  UNA POBLACIÓN META TOTAL  DE 274.106, SE REGISTRA ATENCIÓN A 1624 QUE CORRESPONDE AL 0,74% DEL TOTAL DE LAS PERSONAS A ATENDER.</t>
  </si>
  <si>
    <t>EXCEDENTES FINANCIEROS POR CIRCULAR CONFIS</t>
  </si>
  <si>
    <t>NO SE DEFINIÓ EL TOTAL DE LA POBLACIÓN AFECTADA</t>
  </si>
  <si>
    <t>2.2.1.4</t>
  </si>
  <si>
    <t>POR INFORMACIÓN INCORRECTA REPORTADA EN LA CUENTA ANUAL. SE PUDO EVIDENCIAR QUE LA INFORMACIÓN REPORTADA EN EL APLICATIVO SIVICOF RESPECTO A LA CUENTA ANUAL, RELACIONADA EN LOS SIGUIENTES FORMATOS  CBN -021 DE BALANCE SOCIAL, CB-1113-4 INFORMACIÓN CONTRACTUAL DE PROYECTOS PAL, CNB-1113-2 INFORMACIÓN GESTIÓN PROYECTOS PAL, CBN-1024 SE OBSERVA INCONSISTENCIA EN LA INFORMACIÓN.</t>
  </si>
  <si>
    <t>EL NÚMERO DE BENEFICIARIOS NO COINCIDE CON LA EJECUCIÓN REAL</t>
  </si>
  <si>
    <t>NO SE EJECUTÓ LA TOTALIDAD DEL PRESUPUESTO</t>
  </si>
  <si>
    <t>2.3</t>
  </si>
  <si>
    <t>CONV.001 DE 2012. EN LAS CARPETAS CONTENTIVAS DEL CONVENIO NO SE ENCONTRÓ LA FACTURA DE COMPRA CON LA INFORMACIÓN PERTINENTE DE LA COMPRA DE LAS CHAQUETAS Y CARNET DE IDENTIFICACIÓN QUE CORRESPONDEN AL VALOR DE LA COFINANCIACIÓN DEL CONVENIO Y NI SE ENCONTRARON LOS INGRESOS Y EGRESOS DEL ALMACÉN DE ESTOS ELEMENTOS. POR LO ANTERIOR SE ESTÁ INCUMPLIENDO CON LO ESTABLECIDO EN EL CONVENIO EN LA CLÁUSULA SEGUNDA: “OBLIGACIONES GENERALES DEL ASOCIADO: 8.CUMPLIR CON EL VALOR DE LOS APORTES OFRECIDOS EN</t>
  </si>
  <si>
    <t>2.3.1</t>
  </si>
  <si>
    <t>HALLAZGO ADMINISTRATIVO. CUENTA 1401 INGRESOS NO TRIBUTARIOS MULTAS: EN EL AUXILIAR DE ESTA CUENTA SE REGISTRAN EXPEDIENTES DESDE EL AÑO 1994 HASTA AÑO 2010, .LO CUAL DEMUESTRA QUE LA CUENTA NO SE HA DEPURADO. SE EFECTUO CRUCE DE LA INFORMACIÓN REGISTRADA EN LA CUENTA 140102 MULTAS CON LA REPORTADA EN EL FORMATO CB-0412 INGRESOS POR CONCEPTOS DE MULTAS- QUERELLAS Y SE EVIDENCIA QUE LOS SIGUIENTES EXPEDIENTES SE ENCUENTRAN CONTABILIZADOS , PERO NO SE ENCUENTRAN EL REGISTRO EN EL FORMATO CB-0412:</t>
  </si>
  <si>
    <t>DEPURARCION DE CARTERA</t>
  </si>
  <si>
    <t>DEPURACION DE CARTERA</t>
  </si>
  <si>
    <t>DEPRUACION PROGRAMADA/DEPURACIOON EFECTUADA</t>
  </si>
  <si>
    <t>DESPACHO, CAF, CONTABILIDAD Y JURÍDICA FDLT</t>
  </si>
  <si>
    <t>2014-06-30</t>
  </si>
  <si>
    <t>2.3.1.1</t>
  </si>
  <si>
    <t>Control Financiero</t>
  </si>
  <si>
    <t>Estados Contables</t>
  </si>
  <si>
    <t>POR LA NO REALIZACIÓN DE CONCILIACIONES Y DEPURACIÓN DE LA INFORMACIÓN.</t>
  </si>
  <si>
    <t>NO SE HA LOGRADO CONCILIAR LAS OPERACIONES RECIPROCAS EN SU TOTALIDAD CON LAS ENTIDADES</t>
  </si>
  <si>
    <t>ENVIAR TRES CORREOS ELECTRONICOS A LAS ENTIDADES CON LAS QUE TENEMOS OPERACIONES RECIPROCAS</t>
  </si>
  <si>
    <t>ENVIO DE CORREOS</t>
  </si>
  <si>
    <t>CORREOS ENVIADOS/ N° CORREOS PROGRAMADOS</t>
  </si>
  <si>
    <t>CONTABILIDAD</t>
  </si>
  <si>
    <t>REALIZAR UNA MESA DE TRABAJO CON LAS ENTIDADES</t>
  </si>
  <si>
    <t>MESA DE TRABAJO</t>
  </si>
  <si>
    <t>MESA REALIZADA/ MESA PROGRAMADA</t>
  </si>
  <si>
    <t>EXISTEN DIFERENCIAS ENTRE LA INFORMACIÓN DEL BALANCE GENERAL FRENTE A LA RELACIÓN DE MULTAS SUMINISTRADA POR LA OFICINA DE EJECUCIONES FISCALES, REFLEJANDO DEFICIENCIA EN EL SISTEMA DE INFORMACIÓN CONTABLE QUE NO PERMITE QUE SE GENERE UNA BASE DE DATOS AUTOMÁTICA.</t>
  </si>
  <si>
    <t>HALLAZGO CON ALCANCE ADMINISTRATIVO. REALIZADO EL CRUCE DE INFORMACIÓN ENTRE ÁREA CONTABLE FRENTE LA RELACIÓN DE MULTAS SUMINISTRADA POR LA OFICINA DE EJECUCIONES FISCALES CON CORTE AL 31 DE DICIEMBRE DE 2015, SE PUDO ESTABLECER: LO ANTERIOR SE DETERMINA EN INCERTIDUMBRE DE $294.577.588 ENTRE LA INFORMACIÓN REFLEJADA EN EL BALANCE GENERAL FRENTE A LA RELACIÓN DE MULTAS SUMINISTRADA POR LA OFICINA DE EJECUCIONES FISCALES, LO QUE MUESTRA UNA DEFICIENCIA EN EL SISTEMA DE INFORMACIÓN CONTABLE QUE NO</t>
  </si>
  <si>
    <t>REALIZAR MESA DE TRABAJO CON LA OFICINA DE EJECUCIONES  FISCALES, PARA CONCILIAR LA INFORMACIÓN CONTENIDA  ENTRE LAS ENTIDADES</t>
  </si>
  <si>
    <t>MESA DE TRABAJO PROGRAMADA OFICINA EJECUCIONES FISCALES</t>
  </si>
  <si>
    <t>MESA DE TRABAJO PROGRAMADA OFICINA EJECUCIONES FISCALES / MESA POR PROGRAMAR</t>
  </si>
  <si>
    <t>2016-05-05</t>
  </si>
  <si>
    <t>2.3.1.10</t>
  </si>
  <si>
    <t>LAS CONSTRUCCIONES DE BIENES Y USO PÚBLICO EN CONSTRUCCIÓN (1705); LOS VALORES REGISTRADOS EN LA CONTABILIDAD NO GARANTIZAN LA LEGALIDAD, AUTENTICIDAD E INTEGRIDAD DE LA INFORMACIÓN CONTABLE, YA QUE SE PUDO DETERMINAR QUE EXISTEN CUATRO (4) CONTRATOS QUE AL CIERRE DE LA VIGENCIA 2015 YA HABÍAN SIDO LIQUIDADOS.</t>
  </si>
  <si>
    <t>HALLAZGO CON ALCANCE ADMINISTRATIVO. SOBREESTIMACIÓN DE ESTA CUENTA 1705 CONSTRUCCIÓN BIENES DE BENEFICIO Y USO EN CONSTRUCCIÓN LO ANTERIOR GENERA UNA SOBREESTIMACIÓN DE ESTA CUENTA 1705 EN $590.547.721, TODA VEZ QUE ESTOS CONTRATOS AL CIERRE DE LA VIGENCIA YA SE ENCONTRABAN LIQUIDADOS, LO QUE MUESTRA ES UNA DEFICIENCIA EN EL SISTEMA DE INFORMACIÓN CONTABLE QUE NO PERMITE QUE SE GENERE UNA BASE DE DATOS AUTOMÁTICA, ACTUALIZADA, PERMANENTE, ÁGIL, OPORTUNO, VERAZ Y CONFIABLE, INCUMPLIENDO LO ESTAB</t>
  </si>
  <si>
    <t>SE REALIZARA LA REVISIÓN RESPECTIVA DE LOS MOVIMIENTOS QUE AFECTAN LA CUENTA PARA DETERMINAR SU RECLASIFICACIÓN.</t>
  </si>
  <si>
    <t>RECLASIFICACIÓN REALIZADA</t>
  </si>
  <si>
    <t>RECLASIFICACIÓN REALIZADA/RECLASIFICACIÓN POR REALIZAR</t>
  </si>
  <si>
    <t>2.3.1.11</t>
  </si>
  <si>
    <t>LAS CONSTRUCCIONES DE BIENES Y USO PÚBLICO EN CONSTRUCCIÓN (1705); SE RELACIONAN EN ESTA CUENTA EL CONTRATO DE INTERVENTORÍA CI - 078 DE 2013 SUSCRITO CON CONSORCIO INTERVENTORÍA VIAL, LO QUE DENOTA LA FALTA DE SEGUIMIENTO, DEPURACIÓN Y CONTROL.</t>
  </si>
  <si>
    <t>INCERTIDUMBRE CUENTA 1705 CONSTRUCCIÓN BIENES DE BENEFICIO Y USO EN CONSTRUCCIÓN EN LA CUENTA 1705 SE RELACIONA EL CONTRATO DE INTERVENTORÍA CI - 078 DE 2013 SUSCRITO CON CONSORCIO INTERVENTORÍA VIAL, CON EL OBJETO “INTERVENTORÍA TÉCNICA, ADMINISTRATIVA, LEGAL, FINANCIERA, SOCIAL, AMBIENTAL Y S&amp;SO PARA EL CONTRATO DE LA REHABILITACIÓN, MANTENIMIENTO DE LA MALLA VIAL LOCAL EN LA LOCALIDAD SEXTA DE TUNJUELITO, BOGOTÁ D.C. SUSCRITO EL 7 DE OCTUBRE DE 2013, POR $580.553.096 Y PLAZO DE EJECUCIÓN 14 M</t>
  </si>
  <si>
    <t>2.3.1.12</t>
  </si>
  <si>
    <t>LA CUENTA VALORIZACIONES (1999): PRESENTA AL CIERRE DE LA VIGENCIA EL VALOR DE $362.193.198, LA ACTUALIZACIÓN DE LOS VALORES DE PROPIEDAD PLANTA Y EQUIPO NO SE HA REALIZADO EN LOS ÚLTIMOS TRES (3) AÑOS</t>
  </si>
  <si>
    <t>HALLAZGO ADMINISTRATIVO. INCERTIDUMBRE CUENTA 1999 VALORIZACIONES.  UNA VEZ REALIZADO EL CRUCE DE INFORMACIÓN, SE PUDO DETERMINAR QUE LA CUENTA 1999 VALORIZACIONES PRESENTA AL CIERRE DE LA VIGENCIA EL VALOR DE $362.193.198, LA ACTUALIZACION DE LOS VALORES DE PROPIEDAD, PLANTA Y EQUIPO NO SE HA REALIZADO EN LOS ULTIMOS (3) AÑOS COMO LO ESTABLECE EL MANUAL DE PROCEDIMIENTOS CONTABLES DEL REGIMEN DE CONTABILIDAD PUBLICA, Y LA RESOLUCION 001 DE 2001 EN SU NUMERAL 4.11.6 Y EL ARTICULO 64 DEL DECRETO</t>
  </si>
  <si>
    <t>ACTUALIZAR EN LIBROS CONTABLES DEL FDLT LA CUENTA 1999 VALORIZACIONES; LUEGO DE LA TOMA FISICA ANUAL Y LA VALORIZACION DE LA PROPIEDAD PLANTA Y EQUIPO ACORDE CON LOS PROCEDIMIENTOS CONTABLES DEL REGIMEN DE CONTABILIDAD PUBLICA.</t>
  </si>
  <si>
    <t>NO. DE BIENES VALORIZADOS EN LA TOMA FISICA</t>
  </si>
  <si>
    <t>NO. DE BIENES VALORIZADOS EN LA TOMA FISICA/TOTAL DE BIENES FDLT</t>
  </si>
  <si>
    <t>CONTABILIDAD Y ALMACEN FDLT</t>
  </si>
  <si>
    <t>2017-04-15</t>
  </si>
  <si>
    <t>2.3.1.13</t>
  </si>
  <si>
    <t>POR INCERTIDUMBRE EN LA CUENTA  ADQUISICIÓN DE BIENES Y SERVICIOS (2401), GENERA UNA INCERTIDUMBRE DE $546.344.253, POR NO CONCILIAR EL VALOR REFLEJADO POR CADA UNA DE LAS ENTIDADES, FRENTE A LO REPORTADO POR EL FDL DE TUNJUELITO.</t>
  </si>
  <si>
    <t>HALLAZGO CON ALCANCE ADMINISTRATIVO, POR INCERTIDUMBRE EN LA CUENTA 2401 ADQUISICIÓN DE BIENES Y SERVICIOS EN SEGUIMIENTO REALIZADO SE ENCONTRÓ, QUE EL FDL NO REALIZÓ CONCILIACIÓN CON CADA UNA DE LAS ENTIDADES RECIPROCAS AL CIERRE DE LA VIGENCIA 2015, LO ANTERIOR GENERA UNA INCERTIDUMBRE DE $546.344.253, POR NO CONCILIAR EL VALOR REFLEJADO POR CADA UNA DE LAS ENTIDADES, FRENTE A LO REPORTADO POR EL FDL DE TUNJUELITO, EL REGISTRO DE ACTIVIDADES ECONÓMICAS SOLO PUEDE EFECTUARSE CUANDO SE ESTABLEZC</t>
  </si>
  <si>
    <t>REALIZAR MESA DE TRABAJO CON LAS DIFERENTES ENTIDADES PARA DEJAR EVIDENCIA DE LAS CONCILIACIONES REALIZADAS Y ASÍ CUMPLIR CON LO ESTABLECIDO EN EL PLAN GENERAL DE CONTABILIDAD PÚBLICA</t>
  </si>
  <si>
    <t>MESA DE TRABAJO PROGRAMADA ENTIDADES DISTRITALES</t>
  </si>
  <si>
    <t>MESA DE TRABAJO PROGRAMADA ENTIDADES DISTRITALES  / MESA POR PROGRAMAR</t>
  </si>
  <si>
    <t>2.3.1.14</t>
  </si>
  <si>
    <t>SUPERÁVIT POR VALORIZACIÓN, REFLEJA UN SALDO DE $362.193.698, LA ACTUALIZACIÓN DE LOS VALORES DE PROPIEDAD PLANTA Y EQUIPO NO SE HAN REALIZADO EN LOS ÚLTIMOS TRES (3) AÑOS,</t>
  </si>
  <si>
    <t>HALLAZGO ADMINISTRATIVO. POR INCERTIDUMBRE EN LA CUENTA 3115 SUPERAVIT POR VALORIZACION.  REFLEJA UN SALDO $362.193.698 LA ACTUALIZACION DE LOS VALORES DE PROPIEDAD PLANTA Y EQUIPO NO SE HAN REALIZADO EN LOS ULTIMOS (3) AÑOS COMO LO ESTABLECE EL MANUAL DE PROCEDIMIENTOS CONTABLES DEL REGIMEN DE CONTABILIDAD PUBLICA, Y LA RESOLUCION 001 DE 2001 EN SU NUMERAL 4.11.6 Y EL ARTICULO 64 DECRETO 2649 DE 1993.</t>
  </si>
  <si>
    <t>2.3.1.15</t>
  </si>
  <si>
    <t>EN LAS NOTAS A LOS ESTADOS CONTABLES NO SE REVELA EL AVANCE DE LA CUENTA 8120 LITIGIOS Y DEMANDAS, EN   OTROS DEUDORES, NO SE REALIZA COMENTARIO AL RESPECTO, EDIFICACIONES NO MENCIONA LA VARIACIÓN DE UNA VIGENCIA A OTRA, LA CUENTA OBRAS Y MEJORAS EN PROPIEDAD AJENA, NO SE HACE REFERENCIA A LA DISMINUCIÓN PRESENTADAS DEL CIERRE, IGUALMENTE OCURRE CON LA CUENTA 1705 EN CONSTRUCCIÓN, IGUALMENTE SE DEBE INCLUIR EN LAS NOTAS LA INFORMACIÓN REFERENTE A LAS CUENTAS INACTIVAS QUE EXISTAN A DICHA FECHA</t>
  </si>
  <si>
    <t>FALTA DE REVELACIÓN DE INFORMACIÓN ANALIZADAS LAS NOTAS A LOS ESTADOS CONTABLES AL 31 DE DICIEMBRE DE 2015, SE EVIDENCIÓ: EN LAS NOTAS A LOS ESTADOS CONTABLES NO SE REVELA EL ESTADO DE AVANCE DE LA CUENTA 8120 LITIGIOS Y DEMANDAS, EN LA CUENTA 1475 OTROS DEUDORES, NO SE REALIZA NINGÚN COMENTARIO AL RESPECTO, LA CUENTA 1640 EDIFICACIONES NO MENCIONA LA VARIACIÓN TAN SIGNIFICATIVA DE UNA VIGENCIA A OTRA, COMO ES LA COMPRA DEL PREDIO PARA LA NUEVA SEDE ¸ EN LA CUENTA 1915 OBRAS Y MEJORAS EN PROPIED</t>
  </si>
  <si>
    <t>SE TOMARA EN CUENTA LA OBSERVACIÓN Y SE TENDRÁ EN CUENTA PARA LA PRÓXIMA PRESENTACIÓN DE ESTADOS FINANCIEROS.</t>
  </si>
  <si>
    <t>NOTAS A LOS ESTADOS FINANCIEROS POR PRESENTAR</t>
  </si>
  <si>
    <t>NOTAS A LOS ESTADOS FINANCIEROS POR PRESENTAR/ NOTAS PRESENTADAS</t>
  </si>
  <si>
    <t>2017-02-28</t>
  </si>
  <si>
    <t>2.3.1.2</t>
  </si>
  <si>
    <t>LOS RECURSOS ENTREGADOS EN ADMINISTRACIÓN (1424) EL FDLT NO PRESENTAN LA CONCILIACIÓN CON CADA UNA DE LAS ENTIDADES RECIPROCAS AL CIERRE DE LA VIGENCIA, GENERANDO UNA INCERTIDUMBRE CON CADA UNA DE LAS ENTIDADES RECIPROCAS FRENTE A LO REPORTADO EN LOS ESTADOS CONTABLES DEL FDL</t>
  </si>
  <si>
    <t>HALLAZGO CON ALCANCE ADMINISTRATIVO. FALTA DE CONCILIACIONES CON CADA UNA DE LAS ENTIDADES CUENTA 1424 RECURSOS ENTREGADOS EN ADMINISTRACIÓN, EN SEGUIMIENTO A LOS RECURSOS ENTREGADOS EN ADMINISTRACIÓN ENCONTRÓ, QUE EL FDL NO REALIZO CONCILIACIÓN CON CADA UNA DE LAS ENTIDADES RECIPROCAS AL CIERRE DE LA VIGENCIA, COMO SE DETALLA CONTINUACIÓN  LO ANTERIOR GENERA UNA INCERTIDUMBRE DE $8.936.783.166, AL NO CONCILIAR EL VALOR REFLEJADO POR CADA UNA DE LAS ENTIDADES, FRENTE A LO REPORTADO POR EL FDL DE</t>
  </si>
  <si>
    <t>POR LA NO DEPURACIÓN DE LA INFORMACIÓN PERTENECIENTE A VIGENCIAS ANTERIORES.</t>
  </si>
  <si>
    <t>NO SE HA REALIZADO LA DEPURACION DE LA CUENTA</t>
  </si>
  <si>
    <t>REALIZAR REVISION DEL CONTRATO  CONVENIO UEL 4335</t>
  </si>
  <si>
    <t>REVISION DE CONTRATO</t>
  </si>
  <si>
    <t>REVISION REALIZADA/ REVISION PROGRAMADA</t>
  </si>
  <si>
    <t>REALIZAR LA DEPURACION CONTABLE</t>
  </si>
  <si>
    <t>DEPURACION CONTABLE</t>
  </si>
  <si>
    <t>DEPURACION REALIZADA/ DEPURACION PROGRAMADA</t>
  </si>
  <si>
    <t>2.3.1.3</t>
  </si>
  <si>
    <t>SOBREESTIMACIÓN DE LA CUENTA CONSTRUCCIÓN BIENES DE BENEFICIO Y USO EN CONSTRUCCIÓN.</t>
  </si>
  <si>
    <t>NO SE HA REALIZADO LA DEPURACION DE LA CUENTA DEL CONTRATISTA CARLOS CHAMAT ARQUITECTOS SAS</t>
  </si>
  <si>
    <t>OTROS DEUDORES (1470) , ESTA CUENTA SE SOBREESTIMA TODA VEZ QUE EN LOS REGISTROS CONTABLES FIGURA EL CONVENIO UEL 4390 DE 2009, ENTRE SECRETARIA DISTRITAL DE INTEGRACIÓN SOCIAL, FDL TUNJUELITO CON LA FUNDACIÓN MILENIO AZUL, SIN EVIDENCIAR GESTIÓN ALGUNA YA QUE ESTE CONVENIO SE SUSCRIBIÓ HACE MÁS DE CINCO AÑOS.</t>
  </si>
  <si>
    <t>HALLAZGO CON ALCANCE ADMINISTRATIVO. SOBREESTIMADA LA CUENTA OTROS DEUDORES: EN LA CUENTA 1470 OTROS DEUDORES, SE PUDO ESTABLECER QUE ESTA SE ENCUENTRA SOBREESTIMADA POR UN VALOR EN LIBROS DE $19.957.074, TODA VEZ EN LOS REGISTROS CONTABLES FIGURA EL CONVENIO UEL 4335, SUSCRITO EL 23 DE DICIEMBRE DE 2009, ENTRE SECRETARIA DISTRITAL DE INTEGRACIÓN SOCIAL, FDL TUNJUELITO CON LA FUNDACIÓN MILENIO AZUL, PLAZO DE EJECUCIÓN 7 MESES. ESTA SITUACIÓN NO DA CUMPLIMIENTO A LO NORMADO EN LA CLÁUSULA DÉCIMA</t>
  </si>
  <si>
    <t>REALIZAR REVISIÓN DE LA CUENTA PARA ESTABLECER SU SITUACIÓN Y PROCEDER A SU RESPECTIVA DEPURACIÓN.</t>
  </si>
  <si>
    <t>2.3.1.4</t>
  </si>
  <si>
    <t>LA CUENTA PROPIEDAD PLANTA Y EQUIPO  PRESENTA INCERTIDUMBRE, YA QUE NO SE REALIZÓ EL INVENTARIO FÍSICO VALORIZADO Y ACTUALIZADO PARA LA VIGENCIA 2015, DE ACUERDO CON LAS NORMAS PROCEDIMENTALES ESTABLECIDAS EN LA RESOLUCIÓN NO.001 DE 2001. SITUACIÓN QUE NO GENERA CONFIABILIDAD Y CERTEZA SOBRE LA RAZONABILIDAD EN LOS SALDOS REFLEJADOS EN LOS ESTADOS CONTABLES A ESA FECHA.</t>
  </si>
  <si>
    <t>HALLAZGO ADMINISTRATIVO. NO SE REALIZO EL INVENTARIO VALORIZADO Y ACTUALIZADO DE PROPIEDAD PLANTA Y EQUIPO.  UNA VEZ ANALIZADA LA INFORMACIÓN SUMINISTRADA SE ESTABLECIÓ UN HALLAZGO ADMINISTRATIVO YA QUE NO SE REALIZÓ EL INVENTARIO FISICO VALORIZADO Y ACTUALIZADO PARA LA VIGENCIA 2015 DE LOS ACTIVOS FIJOS PROPIEDAD, PLANTA Y EQUIPO, NO SE REALIZO EL INVENTARIO VALORIZADO Y ACTUALIZADO DE $2.495.846.602 (DEL VALOR TOTAL $4.686.373.762 - 2.190.528.160 COSTO PREDIO ADQUIRIDO VIGENCIA 2015), ESTA SIT</t>
  </si>
  <si>
    <t>REALIZAR LA CONTRATACIÓN DE UNA FIRMA EXTERNA PARA LA TOMA FISICA ANUAL Y VALORIZADA PARA LA VIGENCIA 2016 COMO LO DISPONE LA RESOLUCION N. 001 DE 2001.</t>
  </si>
  <si>
    <t>NO. CONTRATOS A CELEBRA</t>
  </si>
  <si>
    <t>NO. CONTRATOS A CELEBRAR/NO. CONTRATOS PROGRAMADOS PARA REALIZAR LA TOMA FISICA.</t>
  </si>
  <si>
    <t>ALMACEN Y CONTABILIDAD.</t>
  </si>
  <si>
    <t>2016-10-30</t>
  </si>
  <si>
    <t>POR LA NO CONCILIACIÓN Y DEPURACIÓN DE OPERACIONES RECIPROCAS.</t>
  </si>
  <si>
    <t>2.3.1.5</t>
  </si>
  <si>
    <t>LA CUENTA (1640) EDIFICACIONES SE ENCUENTRA SUBESTIMADA, TODA VEZ QUE EL FDL TUNJUELITO NO REGISTRÓ EL AVALUÓ DE LA CONSTRUCCIÓN DEL PREDIO QUE ADQUIRIÓ, SEGÚN CONSTA EN EL INFORME TÉCNICO.</t>
  </si>
  <si>
    <t>HALLAZGO CON ALCANCE ADMINISTRATIVO.  SUBESTIMACIÓN CUENTA 1640 EDIFICACIONES SE ENCUENTRA SUBESTIMADA EN $7.157.160, TODA VEZ QUE EL FDL TUNJUELITO SUSCRIPCIÓN DEL CONTRATO DE COMPRAVENTA NO 220 EL DÍA 5 DE AGOSTO DE 2015, CON EL OBJETO DE “ENTREGAR A TÍTULO DE VENTA REAL Y MATERIAL UNA CASA DE HABILITACIÓN JUNTO CON LOTE DE TERRENO EN LA CIUDAD DE BOGOTÁ, EN LA LOCALIDAD DE TUNJUELITO, EN EL BARRIO SANTA LUCIA, UBICADO EN LA AVENIDA CARRERA 14 NO 49 A 11 SUR, PARA LA CONSTRUCCIÓN DE LA NUEVA S</t>
  </si>
  <si>
    <t>SE REALIZARÁ LA RECLASIFICACIÓN DEL VALOR DEL PREDIO ADQUIRIDO CON BASE EN EL INFORME TÉCNICO DE AVALUÓ,  POR SEPARADO, POR UN LADO EL VALOR DE LA CASA Y POR OTRA PARTE EL TERRENO.</t>
  </si>
  <si>
    <t>2.3.1.6</t>
  </si>
  <si>
    <t>LA CUENTA TERRENOS (1605) SE ENCUENTRA SOBREESTIMADA, POR CUANTO SE REGISTRÓ EL VALOR TOTAL DE LA COMPRA DEL PREDIO A ESTA CUENTA, SE REGISTRÓ LA TOTALIDAD DE TRANSACCIÓN, INCLUYENDO LA CONSTRUCCIÓN.</t>
  </si>
  <si>
    <t>HALLAZGO CON ALCANCE ADMINISTRATIVO.  SOBREESTIMACIÓN EN LA CUENTA 1605 TERRENOS. SE ENCUENTRA SOBREESTIMADA EN $7.157.160, TODA VEZ QUE EL FDL TUNJUELITO SUSCRIPCIÓN DEL CONTRATO DE COMPRAVENTA NO 220 EL DÍA 5 DE AGOSTO DE 2015, CON EL OBJETO DE “ENTREGAR A TÍTULO DE VENTA REAL Y MATERIAL UNA CASA DE HABILITACIÓN JUNTO CON LOTE DE TERRENO EN LA CIUDAD DE BOGOTÁ, EN LA LOCALIDAD DE TUNJUELITO, EN EL BARRIO SANTA LUCIA, UBICADO EN LA AVENIDA CARRERA 14 NO 49 A 11 SUR, PARA LA CONSTRUCCIÓN DE LA N</t>
  </si>
  <si>
    <t>2.3.1.7</t>
  </si>
  <si>
    <t>LA CUENTA (1640) EDIFICACIONES SE ENCUENTRA SOBRESTIMADA, TODA VEZ QUE EL FDL TUNJUELITO, SE REGISTRÓ LA TOTALIDAD DE TRANSACCIÓN, INCLUYENDO TERRENO Y CONSTRUCCIÓN DEL PREDIO, SEGÚN CONSTA EN EL INFORME TÉCNICO AVALUÓ COMERCIAL.</t>
  </si>
  <si>
    <t>SOBREESTIMACIÓN EN LA CUENTA 1640 EDIFICACIONES SE ENCUENTRA SOBRESTIMADA EN $2.183.370.000, TODA VEZ QUE EL FDL TUNJUELITO SUSCRIPCIÓN DEL CONTRATO DE COMPRAVENTA NO 220 EL DÍA 5 DE AGOSTO DE 2015, CON EL OBJETO DE “ENTREGAR A TÍTULO DE VENTA REAL Y MATERIAL UNA CASA DE HABILITACIÓN JUNTO CON LOTE DE TERRENO EN LA CIUDAD DE BOGOTÁ, EN LA LOCALIDAD DE TUNJUELITO, EN EL BARRIO SANTA LUCIA, UBICADO EN LA AVENIDA CARRERA 14 NO 49 A 11 SUR, PARA LA CONSTRUCCIÓN DE LA NUEVA SEDE ADMINISTRATIVA DE LA</t>
  </si>
  <si>
    <t>2.3.1.8</t>
  </si>
  <si>
    <t>LA CUENTA TERRENOS (1605) SE ENCUENTRA SUBESTIMADA, POR CUANTO SE REGISTRÓ EL VALOR TOTAL DE LA COMPRA DEL PREDIO A ESTA CUENTA, SE REGISTRÓ LA TOTALIDAD DE TRANSACCIÓN</t>
  </si>
  <si>
    <t>HALLAZGO CON ALCANCE ADMINISTRATIVO SUBESTIMACIÓN EN LA CUENTA 1605 TERRENOS SE ENCUENTRA SUBESTIMADA EN $2.183.370.000, TODA VEZ QUE EL FDL TUNJUELITO SUSCRIPCIÓN DEL CONTRATO DE COMPRAVENTA NO 220 EL DÍA 5 DE AGOSTO DE 2015, CON EL OBJETO DE “ENTREGAR A TÍTULO DE VENTA REAL Y MATERIAL UNA CASA DE HABILITACIÓN JUNTO CON LOTE DE TERRENO EN LA CIUDAD DE BOGOTÁ, EN LA LOCALIDAD DE TUNJUELITO, EN EL BARRIO SANTA LUCIA, UBICADO EN LA AVENIDA CARRERA 14 NO 49 A 11 SUR, PARA LA CONSTRUCCIÓN DE LA NUEV</t>
  </si>
  <si>
    <t>SE REALIZARÁ LA RECLASIFICACIÓN DEL VALOR DEL PREDIO ADQUIRIDO CON BASE EN EL INFORME TÉCNICO DE AVALUÓ,  POR SEPARADO, POR UN LADO EL VALOR DE LA CASA Y POR OTRA PARTE EL TERRENO</t>
  </si>
  <si>
    <t>2.3.1.9</t>
  </si>
  <si>
    <t>CONSTRUCCIONES EN CURSO (1615) PRESENTA SOBREESTIMACIÓN, SE EVIDENCIO QUE EL CONTRATO DE OBRA 133 DE 2013 SUSCRITO ENTRE EL FDL TUNJUELITO Y LA COMPAÑÍA DE INGENIERÍA ASOCIADA FUC LTDA., TIENE ACTA DE LIQUIDACIÓN DEL 30 DE ABRIL DE 2014, POR LO TANTO NO DEBERÍA FIGURAR EN ESTA CUENTA.</t>
  </si>
  <si>
    <t>HALLAZGO CON ALCANCE ADMINISTRATIVO. SOBREESTIMACIÓN EN LA CUENTA 1615 CONSTRUCCIONES EN CURSO REGISTRA UN VALOR DE $73.970.205, SE PUDO ESTABLECER QUE A FOLIOS 761 AL 773 DE LA CARPETA CUATRO (4) DEL CONTRATO DE OBRA 133 DE 2013, SUSCRITO ENTRE EL FDL TUNJUELITO Y LA COMPAÑÍA DE INGENIERÍA ASOCIADA FUC LTDA. , FIGURAN LOS DOCUMENTOS DEL ACTA DE RECIBO DE OBRA Y EL ACTA DE LIQUIDACIÓN DEL 30 DE ABRIL DE 2014 CON SUS CORRESPONDIENTES SOPORTES DEL CONTRATO EN MENCIÓN. LO CUAL GENERA UNA SOBREESTIM</t>
  </si>
  <si>
    <t>SE REALIZARA LA REVISIÓN RESPECTIVA DE LA CUENTA PARA DETERMINAR SU RECLASIFICACIÓN Y SU RESPECTIVO REGISTRO CONTABLE.</t>
  </si>
  <si>
    <t>2.3.2</t>
  </si>
  <si>
    <t>HALLAZGO ADMINISTRATIVO. CONVENIO INTERADMINISTRATIVO CIA-094-2013 SUSCRITO CON LA UNIVERSIDAD DISTRITAL FRANCISCO JOSÉ DE CALDAS. ESTE CONVENIO NO CORRESPONDE A LA CONTRATACIÓN REALIZADA POR EL FDLT DURANTE LA VIGENCIA 2013, NO OBSTANTE HABER SIDO INCLUIDO DENTRO DE LA INFORMACIÓN REPORTADA POR LA ADMINISTRACIÓN A TRAVPES DEL APLICATIVO SIVICOF, SE PUDO ESTABLECER QUE ESTE NUMERO DE CONVENIO NO EXISTE COMO TAL Y TAMPOCO FUÉ  SUSCRITO CON LA UNIVERSIDAD FRANCISCO JOSÉ DE CALDAS NI POR EL VALOR D</t>
  </si>
  <si>
    <t>1. REQUERIR AL FDLT ADELANTAR LA REVISIÓN  Y ACTUALIZACIÓN DE LA INFORMACIÓN CONTRACTUAL CARGADA AL APLICATIVO SIVICOF, CON EL FIN DE MITIGAR POSIBLES RIESGOS DE CARGUE DE INFORMACIÓN INEXACTA.</t>
  </si>
  <si>
    <t>OFICIO SOLICITUD CON DESTINO AL FDLT ACTA DE VERIFICACIÓN DEL MANEJO DE LOS PROCESOS Y PROCEDIMIENTOS DEL CARGUE DE INFORMACIÓN AL SIVICOF</t>
  </si>
  <si>
    <t>HALLAZGO ADMINISTRATIVO. CUENTA 1420 AVANCES Y ANTICIPOS ENTREGADOS: SE PRESENTAN SALDOS SIN LEGALIZAR POR $43,432,000 QUE FUERON DINEROS ENTREGADOS POR EL FONDO EN LAS VIGENCIAS 2009,2010 PRESENTANDO INCERTIDUMBRE EN SUS SALDOS. DE LOS SIGUIENTES CONTRATOS: UNIRED PROYECTOS LTDA BUSSINES VALOR DE $ 28,272,000.FUNDACION MILENIO AZUL VALOR DE $ 15,160,000</t>
  </si>
  <si>
    <t>REALIZAR EL AJUSTE PERTINENTE QUE RESULTE DEL ANÁLISIS EFECTUADO AL SALDO MENCIONADO.</t>
  </si>
  <si>
    <t>2.3.3</t>
  </si>
  <si>
    <t>HALLAZGO ADMINISTRATIVO. LA SUBCUENTA 161501 CONSTRUCCIONES EN CURSO -EDIFICACIONES PRESENTA UN SALDO DE $149,448,177 Y EN EL AÑO ANTERIOR (2011) SE REGISTRO EL MISMO VALOR CORRESPONDE AL CONTRATO DE OBRA 39/2010 DEL CENTRO EDUCATIVO RAFAEL URIBE Y NO SE HA LEGALIZADO EL REGISTRO</t>
  </si>
  <si>
    <t>AJUSTE SALDO</t>
  </si>
  <si>
    <t>2.3.4</t>
  </si>
  <si>
    <t>HALLAZGO ADMINISTRATIVO. CUENTA 2425 ACREEDORES : A DICIEMBRE 31 DE 2012, REFLEJA UN SALDO DE $ 171,940, QUE CON RELACIÓN A LA VEGENCIA ANTERIOR (DICIEMBRE 31 DE 2011 DE $ 171,940) NO REFLEJA VARIACIÓN.</t>
  </si>
  <si>
    <t>2.3.5</t>
  </si>
  <si>
    <t>HALLAZGO ADMINISTRATIVO. CUENTA 812004 LITIGIOS Y DEMANDAS ADMINISTRATIVOS SE EFECTUÓ CRUCE DE INFORMACIÓN REGISTRADA EN AL CUENTA 812004 LITIGIOS Y DEMANDAS ADMINISTRATIVAS CON LA REPORTADA EN EL FORMATO CB -012 INGRESOS POR CONCEPTO DE MULTAS -QUERELLAS Y SE EVIDENCIA QUE NO SE ENCUENTRAN REGISTROS EN EL FORMATO EXPEDIENTES (18)</t>
  </si>
  <si>
    <t>REALIZAR EL ANÁLISIS DE  LAS 18 MULTAS PARA ESTABLECER SEGÚN EL PROCEDIMIENTO DÓNDE DEBE QUEDAR REGISTRADA CADA MULTA, CON LA CORRESPONDIENTE EXPLICACIÓN POR CADA UNA</t>
  </si>
  <si>
    <t>REGISTRO MULTAS</t>
  </si>
  <si>
    <t>CONTABILIDAD, COORDINACIÓN NORMATIVA Y JURÍDICA, ASESORÍA DE OBRAS, ASESORÍA JURÍDICA</t>
  </si>
  <si>
    <t>2.4</t>
  </si>
  <si>
    <t>CONTRATO DE INTERVENTORIA NO. 001 DE 2012. SE ACLARA QUE LA DRA. DIANA MARCELA MARTINEZ GIRALDO EN EL MOMENTO ERA LA ALCALDESA DE TUNJUELITO. NO SE ENCONTRÓ EL CUMPLIMIENTO AL OBJETO DEL CONTRATO DE INTERVENTORÍA EN LA CLÁUSULA PRIMERA RELACIONADA CON REALIZAR LA INTERVENTORÍA DESDE LA PARTE FINANCIERA. LO ANTERIOR POR CUANTO LOS DOCUMENTOS QUE COMPONEN LA PARTE FINANCIERA DEL CONVENIO NO. 001 DE 2012 QUE SE ENCUENTRAN EN LA CARPETA CONTENTIVAS 8 DEL CONVENIO, NO CUMPLEN CON LO NORMADO EN EL CÓD</t>
  </si>
  <si>
    <t>REALIZA UNA CAPACITACIÓN A INTERVENTORES Y/O SUPERVISORES DE APOYO QUE INCLUYA TEMAS DE MANEJO DOCUMENTAL EN LA CARPETAUNICA DE CONTRATOS SEGÚN EL PROCEDIMIENTO 1D-GAR-P2</t>
  </si>
  <si>
    <t>2.4.1</t>
  </si>
  <si>
    <t>HALLAZGO ADMINISTRATIVO. LOS RECURSOS INGRESADOS POR LA ADMINISTRACIÓN LOCAL ASCENDIERON DURANTE LA VIGENCIA DE 2012  A $38.130.076.526, DE LOS COMPROMISOS ADQUIRIDOS POR VALOR DE $36.978.889.640 EL FDLT SOLO GIRO $16.787.386.995, EQUIVALENTE AL 45,40% LO ANTERIOR NOS DEMUESTRA UNA BAJA GESTIÓN EN PAGOS PARA LOS COMPROMISOS ADQUIRIDOS.</t>
  </si>
  <si>
    <t>SOLICITAR A LA DPSI INCLUIR EN EL MANUAL DE CONTRATACIÓN LOCAL UNA DISPOSICIÓN QUE SEÑALE DE MANERA EXPRESA QUE EL SUPERVISOR Y/O INTERVENTOR DEBE DAR APROBACIÓN AL CRONOGRAMA PRESENTADO POR EL CONTRATISTA AVALANDO CON SU FIRMA ESTE DOCUMENTO.2.5.1 HALLAZGO ADMINISTRATIVO. NO SE ENCONTRÓ EN LAS CARPETAS DEL CONVENIO LA ACEPTACIÓN DEL CRONOGRAMA POR PARTE DEL SUPERVISOR DEL CONVENIO, INCUMPLIENDO CON LO ESTABLECIDO EN EL MANUAL DE CONTRATACIÓN CÓDIGO 2L GAR M1 VERSIÓN 2 DEL FONDO DE DESARROLLO LO</t>
  </si>
  <si>
    <t>2014-03-26</t>
  </si>
  <si>
    <t>HALLAZGO ADMINISTRATIVO. EN LA EJECUCIÓN PRESUPUESTAL SE REFLEJA AQUE LOS RECAUDOS DURANTE LA VIGENCIA DE 2014 FUERON DE $43,090,606,826,27, DESPUÉS DE MODIFICACIONES SE LLEGA A UNA APROPIACION  DISPONIBLE DE $42,997,426,454, SE ADQUIRIERON COMPROMISOS POR VALOR  DE $41,968,007,500, EL FDLT, SOLO GIRÓ $13,880,1997,364,10, EQUIVALENTE AL 32.30%, LO ANTERIOR NOS DEMUESTRA UNA BAJA GESTIÓN EN PAGOS PARA LOS COMPROMISOS ADQUIRIDOS.</t>
  </si>
  <si>
    <t>1. REALIZAR DOS (2) MESAS DE TRABAJO ENTRE LA COORDINACIÓN ADMINISTRATIVA Y FINANCIERA, LA OFICINA DE JURÍDICA,  EL ÁREA DE PRESUPUESTO, EL ÁREA DE CONTABILIDAD Y LOS SUPERVISORES E INTERVENTORES DE LOS CONTRATOS Y/O CONVENIOS SUSCRITOS POR EL FONDO DE DESARROLLO LOCAL DE TUNJUELITO, CON EL FIN DE FIJAR COMPROMISOS Y CRONOGRAMAS PARA EL PAC DE LA VIGENCIA 2015.</t>
  </si>
  <si>
    <t>DOS (2) ACTAS DE MESAS DE TRABAJO.</t>
  </si>
  <si>
    <t>DESPACHO ALCALDÍA LOCAL. FDLT. CONTABILIDAD, PRESUPUESTO, OFICINA JURÍDICA, PLANEACIÓN, COORDINACIÓN</t>
  </si>
  <si>
    <t>2.5</t>
  </si>
  <si>
    <t>HALLAZGO ADMINISTRATIVO CON INCIDENCIA DISCIPLINARIA. VERIFICADA LA CARPETA CONTRACTUAL QUE REPOSA EN EL FONDO DE DESARROLLO LOCAL, PARA EL PRESENTE CONVENIO A LA FECHA DE ESTE INFORME, SE HA CANCELADO POR PARTE DEL FONDO DE DESARROLLO LOCAL EL VALOR DE $89.310.000 Y DONDE ADIFCOL A SOPORTADO FINANCIERAMENTE DESEMBOLSOS POR VALOR DE $15.666.750 OBSERVANDO QUE EXISTEN SERIAS FALLAS DE COORDINACIÓN E INTERVENTORÍA, QUE NO PERMITEN EVIDENCIAR A FECHA CIERTA LOS DESEMBOLSOS REALIZADOS POR LA ASOCIAC</t>
  </si>
  <si>
    <t>1. REQUERIR A LA INTERVENTORÍA Y AL APOYO DE LA SUPERVISIÓN DESIGNADOS PARA ESTE CONVENIO, LOS INFORMES CORRESPONDIENTES QUE SOPORTAN LA APROBACIÓN DE PAGOS PARA ADIFCOL, EN LAQUE INDIQUEN LOS DATOS RELACIONADOS CON EL PERSONAL A QUIEN SE LE EFECTUARON LOS PAGOS CORRESPONDIENTES (  DIRECCIONES, TELEFONOS, CORREOS ELECTRÓNICOS, PERIODOS A QUE CORRESPONDE EL PAGO). 2. REQUERIR AL APOYO A LA SUPERVISIÓN Y A LA INTERVENTORIA LA VERIFICACIÓN DE LOS DOCUMENTOS QUE SOPORTAN EL EXPEDIENTE DEL CONVENIO C</t>
  </si>
  <si>
    <t>2. PLAN DE GESTIÓN DE CARTERA ELABORADO/ PLAN DE GESTIÓN DE CARTERA APROBADO</t>
  </si>
  <si>
    <t>CONV.008 DE 2012 - FUNDACIÓN ÁNGELES GUARDIANES. EL CRONOGRAMA DEL CONVENIO NO ESTÁ DEBIDAMENTE APROBADO POR EL INTERVENTOR DE ACUERDO A LO ESTABLECIDO EN LA CLÁUSULA SEGUNDA OBLIGACIONES DEL COEJECUTOR. EN FOLIO 718 SE ENCUENTRA LA PLANILLA DE INSCRIPCIÓN, ENTREGA DE ESTÍMULOS Y REFRIGERIO, SIN NINGUNA IDENTIFICACIÓN DEL EVENTO, FECHA DE REALIZACIÓN Y NO SE ENCUENTRA DEBIDAMENTE DILIGENCIADA LA PLANILLA EN LOS ESPACIOS QUE ESTA TIENE COMO VO.BO. DEL GESTOR LOCAL, NO COORDINACIÓN DE LA FUNDACIÓN</t>
  </si>
  <si>
    <t>SOLICITAR  A LA DIRECCIÓN DE PLANEACIÓN Y SISTEMAS DE INFORMACIÓN DPSI DE LA SECRETARIA DE GOBIERNO INCLUIR EN EL MANUAL DE CONTRATACIÓN LOCAL  2L-GAR-M1 VERSIÓN 2 DEL 15 DE JULIO DE 2003, LA FORMA CÓMO DEBE SER APROBADO POR PARTE DEL SUPERVISOR, SUPERVISOR DE APOYO O INTERVENTOR EL CRONOGRAMA Y/O PLAN DE ACCIÓN DEL CONTRATO QUE SUPERVISA O INTERVIENE.</t>
  </si>
  <si>
    <t>2.5.1</t>
  </si>
  <si>
    <t>HALLAZGO ADMINISTRATIVO. NO SE ENCONTRÓ EN LAS CARPETAS DEL CONVENIO LA ACEPTACIÓN DEL CRONOGRAMA POR PARTE DEL SUPERVISOR DEL CONVENIO, INCUMPLIENDO CON LO ESTABLECIDO EN EL MANUAL DE CONTRATACIÓN CÓDIGO 2L GAR M1 VERSIÓN 2 DEL FONDO DE DESARROLLO LOCAL DE TUNJUELITO</t>
  </si>
  <si>
    <t>DESPACHO, CAF, JURÍDICA DEL FDLT, SUPERVISORES DE APOYO, GESTIÓN DOCUMENTAL</t>
  </si>
  <si>
    <t>HALLAZGO ADMINISTRATIVO. INCUMPLIMIENTO EN LAS METAS PLAN DE DESARROLLO BOGOTÁ HUMANA FDLT. DE LAS 49 METAS DEL PLAN DE DESARROLLO LOCAL - “TUNJUELITO HUMANA: ACCIÓN TRANSFORMADORA DEL TERRITORIO”; EN LA VIGENCIA 2014, NUEVE (9) DE ELLAS PRESENTAN  NIVEL DE CUMPLIMIENTO  DE AVANCE REAL, EN PROMEDIO EL NIVEL DE EJECUCIÓN FÍSICA CORRESPONDE AL 18%, LAS RESTANTES NO TUVIERON NINGÚN TIPO DE EJECUCIÓN; SI BIEN ES CIERTO SE COMPROMETIERON EL 99,0%  DE LOS RECURSOS DISPONIBLES, LOS MISMOS NO CORRESPOND</t>
  </si>
  <si>
    <t>1. REALIZAR DOS (2) MESAS DE TRABAJO ENTRE LA OFICINA DE PLANEACIÓN, LA COORDINACIÓN ADMINISTRATIVA Y FINANCIERA, LA OFICINA DE JURÍDICA,  EL ÁREA DE PRESUPUESTO, EL ÁREA DE CONTABILIDAD Y LOS SUPERVISORES E INTERVENTORES DE LOS CONTRATOS Y/O CONVENIOS SUSCRITOS POR EL FONDO DE DESARROLLO LOCAL DE TUNJUELITO, CON EL FIN DE FIJAR COMPROMISOS Y CRONOGRAMAS PARA EL PAC DE LA VIGENCIA 2015.</t>
  </si>
  <si>
    <t>DESPACHO ALCALDÍA LOCAL. FDLT. CONTABILIDAD, PRESUPUESTO, OFICINA JURÍDICA, COORDINACIÓN ADMINISTRAT</t>
  </si>
  <si>
    <t>2.5.10</t>
  </si>
  <si>
    <t>HALLAZGO ADMINISTRATIVO. EN LA CARPETA CONTENTIVA DEL CONVENIO NO HAY NINGÚN DOCUMENTO QUE INFORME QUE SE CONTRATO LA INTERVENTORÍA Y QUE SE ENCUENTRE DANDO CUMPLIMIENTO A ESTA INFORMACIÓN; EN EL FOLIO 141, LE INFORMA LA SEÑORA ALCALDESA LOCAL DE TUNJUELITO AL SUBDIRECTOR DE LA SUBDIRECTOR TÉCNICA DE PARQUES DEL LDRD, MEDIANTE EL OFICIO DE RADICACIÓN NO.20120620079551 QUE IBA A CONTRATAR DIRECTAMENTE LA INTERVENTORA DEL CONVENIO.</t>
  </si>
  <si>
    <t>OFICIAR AL IDRD PARA QUE EN EL CONTRATO QUE RESULTE DEL PROCESO ACTUAL QUE ADELANTA ESA ENTIDAD HONRE EL NUMERAL 4 DEL LITERAL B) DE LA CLÁUSULA TERCERA DEL CONVENIO INTERADMINISTRATIVO</t>
  </si>
  <si>
    <t>OFICIO REALIZADO/ OFICIO POR REALIZAR</t>
  </si>
  <si>
    <t>DESPACHO, JURÍDICA DEL FDLT, APOYO A LA SUPERVISIÓN</t>
  </si>
  <si>
    <t>2013-12-31</t>
  </si>
  <si>
    <t>2.5.11</t>
  </si>
  <si>
    <t>HALLAZGO ADMINISTRATIVO. CONVENIO DE ASOCIACIÓN 091 DE 2012 - SE ESTA CONTRAVINIENDO EL PRINCIPIO DE PLANEACIÓN LEY 80 DE 1993.</t>
  </si>
  <si>
    <t>SOLICITAR A LA DPSI INCLUIR EN EL MANUAL DE CONTRATACIÓN LOCAL UN PLAZO RAZONABLE PARA EL INICIO DEL CONTRATO DE ACUERDO CON LAS CIRCUNSTANCIAS Y/O  COMPLEJIDAD DE OBJETO A EJECUTAR.</t>
  </si>
  <si>
    <t>SOLICITUD REALIZADA A LA DPSI / SOLICITUD POR REALIZA</t>
  </si>
  <si>
    <t>DESPACHO, CAF, PLANEACIÓN, JURÍDICA FDLT</t>
  </si>
  <si>
    <t>2.5.12</t>
  </si>
  <si>
    <t>HALLAZGO ADMINISTRATIVO. “EN EL FOLIO 318 SE ENCUENTRA EL CERTIFICADO DE CUMPLIMIENTO EXPEDIDO SOLO POR LA ALCALDESA LOCAL, SIN MEDIAR LA FIRMA DE LA INTERVENTORÍA DEL CONVENIO Y DE LA SUPERVISIÓN, POR VALOR DE $15.466.666. EN LA CERTIFICACIÓN INFORMA QUE TENIENDO EN CUENTA EL INFORME PRESENTADO POR EL CONTRATISTA DE LA FUNDACIÓN PROSURGIR, SOBRE ACTIVIDADES DESARROLLADAS PARA DAR CUMPLIMIENTO A LOS TÉRMINOS CONTRATADO Y LOS RESULTADOS OBTENIDOS, INFORME QUE NO REPOSA EN LAS CARPETAS CONTENTIVAS</t>
  </si>
  <si>
    <t>1. SOCIALIZAR  Y ENTREGAR EL MANUAL DE  CONTRATACIÓN LOCAL  A LOS SUPERVISORES E INTERVENTORES CON EL FIN DE DAR  CUMPLIMIENTO AL MISMO.</t>
  </si>
  <si>
    <t>SOCIALIZACION</t>
  </si>
  <si>
    <t>SOCIALIZACIÓN  DEL  MANUAL DE CONTRATACIÓN LOCAL  A LOS SUPERVISORES E INTERVENTORES/ SOCIALIZACIÓN PROGRAMADA DEL MANUAL DE CONTRATACIÓN LOCAL.</t>
  </si>
  <si>
    <t>CAF, JURÍDICA DEL FDLT, SIG</t>
  </si>
  <si>
    <t>2.5.13</t>
  </si>
  <si>
    <t>HALLAZGO ADMINISTRATIVO. DENTRO DE LA DOCUMENTACIÓN DE PLANEACIÓN NO ES CLARA LA SITUACIÓN DEL PROYECTO Y EL DESARROLLO DEL CONTRATO, POR CUANTO HABLA DE CAPACITAR A 480 MUJERES Y ALLÍ SOLO, LO HARÁ PARA 30 Y LAS COMPROMETERÁN PARA QUE ELLAS DICTEN MÍNIMO 5 TALLERES A 15 PERSONAS. LA PARTICIPACIÓN DE LA COFINANCIACIÓN, NO ES MUY CLARA POR CUANTO PRESENTAN EL $10.000.000, EN “DISEÑO, IMPRESIÓN Y APLICACIÓN DE UN INSTRUMENTO QUE SERVIRÁ COMO GUÍA DE VALORACIÓN DE RIESGO DE VIOLENCIA EL CUAL NO ES</t>
  </si>
  <si>
    <t>SOLICITAR LA ACTUALIZACIÓN DE LOS PROCEDIMIENTOS DE DESARROLLO LOCAL A LA DIRECCIÓN DE PLANEACIÓN Y SISTEMAS DE INFORMACIÓN FRENTE AL TEMA DE FORMULACIÓN DE PROYECTOS.</t>
  </si>
  <si>
    <t>DESPACHO, CAF, PLANEACIÓN, REFERENTE SIG</t>
  </si>
  <si>
    <t>2.5.14</t>
  </si>
  <si>
    <t>HALLAZGO ADMINISTRATIVO. UNA VEZ EFECTUADA LA EVALUACIÓN AL CONTRATO SE ESTABLECIÓ QUE NO HA SIDO TERMINADO Y, AUN CUANDO SE INSTALARON LOS EQUIPOS Y ELEMENTOS PACTADOS, SE ESTÁN EFECTUANDO AJUSTES Y CAMBIO DE UBICACIÓN DE ALGUNAS REPETIDORAS PARA MEJORAR SU EFECTIVIDAD. …EL CONTRATO QUE TENÍA UN PLAZO DE 10 MESES PARA SU EJECUCIÓN A LA FECHA, AGOSTO DE 2013, PRESENTA UN RETRASO DE CERCA 20 MESES PARA SU TOTAL CUMPLIMIENTO.</t>
  </si>
  <si>
    <t>EJECUTAR LOS CONTRATOS DENTRO DE LOS PLAZOS PACTADOS POR LAS PARTES, CUMPLIENDO LA(S) OBLIGACIÓN(ES) A ENTERA SATISFACCIÓN DE  LA ADMINISTRACIÓN.</t>
  </si>
  <si>
    <t>CONTRATOS</t>
  </si>
  <si>
    <t>NÚMERO DE CONTRATOS EJECUTADOS EN EL PAZO PACTADO/TOTAL DE LOS CONTRATOS EJECUTADOS</t>
  </si>
  <si>
    <t>2014-09-26</t>
  </si>
  <si>
    <t>2.5.15</t>
  </si>
  <si>
    <t>HALLAZGO ADMINISTRATIVO. SE GENERARON RETRASOS EN LA EJECUCIÓN DE LOS CONVENIOS Y EN LA OPORTUNA ATENCIÓN A LA POBLACIÓN BENEFICIARIA DEL MISMO, OCASIONANDO RETRASOS EN LA SOLUCIÓN A UNA PROBLEMÁTICA MUY SENTIDA POR EL AMBIENTE LOCAL, POR LO CUAL SE TRANSGREDE EL PRINCIPIO DE PLANEACIÓN.</t>
  </si>
  <si>
    <t>SOLICITAR A LA DPSI INCLUÍR EN EL MANUAL DE CONTRATACIÓN UN PLAZO RAZONABLE PARA EL INICIO DEL CONTRATO DE ACUERDO CON LAS CIRCUNSTANCIAS Y/O  COMPLEJIDAD DE OBJETO A EJECUTAR.</t>
  </si>
  <si>
    <t>2.5.16</t>
  </si>
  <si>
    <t>HALLAZGO ADMINISTRATIVO. SE OBSERVA COMO EL FONDO DE DESARROLLO LOCAL HIZO CONTRATACIÓN SI INVITAR A OTROS PROPONENTES Y SE OBSERVA COMO CADA UNO DE LOS CONTRATISTAS DE ANTEMANO DAN POR SEGURO QUE SOLO ELLOS SON ESCOGIDOS PARA LA CONTRATACIÓN DESCONOCIENDO QUE EL FDL NO INVITO A OTROS CONTRATISTAS.</t>
  </si>
  <si>
    <t>ACATAR LOS LINEAMIENTOS ESTABLECIDOS POR EL DECRETO 734 DE 2012 EN LO PERTINENTE AL PROCESO PRECONTRACTUAL Y CONTRACTUAL EN LO REFERENTE A LA LOS PROCESOS DE CONTRATACIÓN DIRECTA QUE LLEVE A CABO LA ENTIDAD.</t>
  </si>
  <si>
    <t>CUMPLIMIENTO</t>
  </si>
  <si>
    <t>PROCESOS CONTRATACIÓN DIRECTA DE ACUERDO A LOS LINEAMIENTOS DEL DECRETO 734 DE 2012 / PROCESOS DE CONTRATACIÓN DIRECTA ADELANTADOS</t>
  </si>
  <si>
    <t>DESPACHO, JURÍDICA DEL FDLT</t>
  </si>
  <si>
    <t>2.5.2</t>
  </si>
  <si>
    <t>HALLAZGO ADMINISTRATIVO. EN LAS CARPETAS CONTENTIVAS DEL CONVENIO 017 DE 2012 NO SE ENCONTRARON LOS INFORMES DE CUMPLIMIENTO DE LA EJECUCIÓN, SEGÚN LA CERTIFICACIÓN DE CUMPLIMIENTO EXPEDIDO POR EL SUPERVISOR DEL CONVENIO, DONDE DICE: TENIENDO EN CUENTA EL INFORME PRESENTADO POR EL CONTRATISTA DE LA FUNDACIÓN... SOBRE LAS ACTIVIDADES DESARROLLADAS...".</t>
  </si>
  <si>
    <t>ORGANIZAR LOS CONTRATOS DANDO CUMPLIMIENTO A LAS NORMAS DE GESTIÓN DOCUMENTAL</t>
  </si>
  <si>
    <t>CONTRATO ORGANIZADO DOCUMENTALMENTE/CONTRATO POR ORGANIZAR</t>
  </si>
  <si>
    <t>DESPACHO, CAF, JURIDICA DEL FDLT, PLANEACIÓN</t>
  </si>
  <si>
    <t>2.5.3</t>
  </si>
  <si>
    <t>HALLAZGO ADMINISTRATIVO. CONVENIO DE ASOCIACIÓN NO 005 DE 2012. LA CELEBRACIÓN DE CONTRATACIÓN SIN EL CUMPLIMIENTO DE LA NORMA PONE EN RIESGO POR FALTA DE CONOCIMIENTO PARA LA SUSCRIPCIÓN DE CONTRATOS ESPECÍFICOS EN ESTE CASO CON EDUCACIÓN TÉCNICA AUDITORÍA AMBIENTAL ISO 14001 PARA ALCANZAR LAS METAS DEL PLAN DE DESARROLLO.</t>
  </si>
  <si>
    <t>INCORPORAR EN LOS DOCUMENTOS PREVIOS LA(S) NORMA(S) VIGENTE(S) QUE FUNDAMENTE LOS PROYECTOS DE EDUCACIÓN INFORMAL.</t>
  </si>
  <si>
    <t>ORGANIZAR</t>
  </si>
  <si>
    <t>PROYECTOS DE EDUCACIÓN CON LA NORMA INCORPORADA / NO. TOTAL DE PROYECTOS DE EDUCACIÓN INFORMAL</t>
  </si>
  <si>
    <t>2.5.4</t>
  </si>
  <si>
    <t>HALLAZGO ADMINISTRATIVO. EL FONDO DE DESARROLLO LOCAL NO TIENE EN CUENTA LOS PRINCIPIOS DE PLANEACIÓN, CON LO CUAL SE CORRE EL RIESGO DE NO OBTENER LAS METAS Y CUMPLIR CON EL OBJETO COMO TAL DEL CONVENIO, TODA VEZ QUE LAS MODIFICACIONES HECHAS AL CONVENIO SON DIFERENTES A LAS ESTABLECIDAS EN EL OBJETO DEL CONVENIO.</t>
  </si>
  <si>
    <t>2.5.5</t>
  </si>
  <si>
    <t>HALLAZGO ADMINISTRATIVO. LA FALTA DE SEGUIMIENTO DEL FDLT AL CUMPLIMIENTO DE LO PACTADO EN EL CONVENIO Y DE LA VIGILANCIA DE LA ADQUISICIÓN DE LOS ELEMENTOS  SEGÚN EL CONVENIO, LA FALTA DE INGRESO Y EGRESO AL ALMACÉN HACEN QUE SE CONFIGURE UN HALLAZGO ADMINISTRATIVO</t>
  </si>
  <si>
    <t>SOCIALIZAR  Y ENTREGAR EL MANUAL DE  CONTRATACIÓN LOCAL  A LOS SUPERVISORES E INTERVENTORES CON EL FIN DE DAR  CUMPLIMIENTO AL MISMO</t>
  </si>
  <si>
    <t>CAF, JURÍDICA DEL FDLT, SISTEMA INTEGRADO DE GESTIÓN</t>
  </si>
  <si>
    <t>2.5.6</t>
  </si>
  <si>
    <t>HALLAZGO ADMINISTRATIVO. EN LAS CARPETAS CONTENTIVAS DEL CONTRATO NO SE EVIDENCIO EL AVANCE DEL CONVENIO, AVALADO Y CALIFICADO POR EL SUPERVISOR/INTERVENTOR DEL AVANCE Y CALIDAD DE CUMPLIMIENTO DEL CONTRATISTA. SE INCUMPLE CON EL MANUAL DE CONTRATACIÓN LOCAL EN RELACIÓN AL A SUPERVISIÓN E INTERVENTORÍA DE LOS CONTRATOS.</t>
  </si>
  <si>
    <t>SOCIALIZAR  Y ENTREGAR EL MANUAL DE  CONTRATACION LOCAL  A LOS SUPERVISORES E INTERVENTORES CON EL FIN DE DAR  CUMPLIMIENTO AL MISMO</t>
  </si>
  <si>
    <t>SOCIALIZACIÓN  DEL  MANUAL DE CONTRATACIÓN LOCAL  A LOS SUPERVISORES E INTERVENTORES/ SOCIALIZACIÓN PORGRAMADA DEL MANUAL DE CONTRATACIÓN LOCAL.</t>
  </si>
  <si>
    <t>2.5.7</t>
  </si>
  <si>
    <t>HALLAZGO ADMINISTRATIVO. TENIENDO EN CUENTA LA MODIFICACIÓN DEL CONVENIO, EL HALLAZGO DE SUPERVISOR Y EL TÉRMINO QUE UTILIZO EL FDLT A PESAR DE REALIZARSE SOLO EN TRES DÍAS EL PROCESO DE INVITACIÓN Y ESCOGENCIA DE CONTRATISTA Y LA SUSCRIPCIÓN DEL CONVENIO, LO CUAL CONLLEVA A UN CAMBIO DE LAS ACTIVIDADES EN EL OBJETO DEL CONVENIO. SE EVIDENCIO POR PARTE DE LA CONTROLARÍA QUE NO SE OBSERVÓ EL PRINCIPIO DE PLANEACIÓN DESARROLLADOS EN LOS ARTÍCULOS 24, 25, 26 Y 30 DE LA LEY 80 DE 1993.</t>
  </si>
  <si>
    <t>DESPACHO, CAF, PLANEACIÓN, JURIDICA FDL, REFERENTE SIG</t>
  </si>
  <si>
    <t>2.5.8</t>
  </si>
  <si>
    <t>HALLAZGO ADMINISTRATIVO. PRESUNTA OBSERVACIÓN ADMINISTRATIVA CON INCIDENCIA DISCIPLINARIA:  “EL CONVENIO SOLO TIENE UNA CARPETA CONTENTIVA DE 162 PAGINAS, EN LAS CUALES NO HAY NINGÚN DOCUMENTO DE AVANCE DEL CONVENIO DESDE LA FIRMA DEL ACTA DE INICIO QUE REPOSA EN ESTE FOLIO, LA CUAL NO SE ENCUENTRA DEBIDAMENTE FIRMADA POR EL SUPERVISOR DEL CONVENIO DE ACUERDO A LAS NORMAS DEL FONDO DE DESARROLLO LOCAL. EN EL FOLIO 157 SE ENCONTRÓ LA DESIGNACIÓN COMO APOYO A LA SUPERVISIÓN DEL INGENIERO DE LA COO</t>
  </si>
  <si>
    <t>SOCIALIZAR  Y ENTREGAR EL MANUAL DE  CONTRATACIÓN LOCAL  A LOS SUPERVISORES E INTERVENTORES CON EL FIN DE DAR  CUMPLIMIENTO AL MISMO.</t>
  </si>
  <si>
    <t>2.5.9</t>
  </si>
  <si>
    <t>HALLAZGO ADMINISTRATIVO. EN LA MINUTA DEL CONVENIO EN LA CLÁUSULA QUINTA VALOR, NO SE ENCONTRÓ LA INFORMACIÓN DE LA FORMA DE PAGO, DE CÓMO EL FONDO DE DESARROLLO DE TUNJUELITO VA A CANCELAR EL VALOR DEL CONVENIO AL IDRD, EN CUANTO A TIEMPO Y CUMPLIMIENTO DEL CONVENIO. INCUMPLIENDO CON LO NORMADO EN LA LEY 80 DE 1993, DE CONFORMIDAD CON LO PREVISTO EN EL NUMERAL 5º. DEL ARTÍCULO 24 DE ESTA LEY.</t>
  </si>
  <si>
    <t>OFICIAR AL IDRD INFORMANDO QUE LA INTERVENTORÍA DEL CONTRATO QUE RESULTE DEL PROCESO DE SELECCIÓN QUE SE ADELANTE YA SE ENCUENTRA CELEBRADO POR EL FONDO.</t>
  </si>
  <si>
    <t>2.6</t>
  </si>
  <si>
    <t>CONV.008 DE 2012 - FUNDACIÓN ÁNGELES GUARDIANES.A PARTIR DE LOS FOLIOS 719 A 728 SE ENCUENTRAN LAS PLANILLAS DE INSCRIPCIÓN, ENTREGA DE ESTÍMULOS Y REFRIGERIO, LAS CUALES NO ESTÁN DEBIDAMENTE DILIGENCIADAS CON EL VO.BO. COORDINACIÓN DE LA FUNDACIÓN NI EL VO.BO. DEL SUPERVISOR. SE ENCUENTRAN CUENTAS DE COBRO A NOMBRE DE JAIRO GUERRERO, HERNÁN YLLANAS GRISALES SIN NINGÚN SOPORTE DE LA CONTRATACIÓN PERTINENTE, NI DEL CUMPLIMIENTO DE LA ACTIVIDAD; EL DOCUMENTO NO PRESENTA LA INFORMACIÓN CORRESPONDIE</t>
  </si>
  <si>
    <t>SOLICITAR A LA DIRECCIÓN DE PLANEACIÓN Y SISTEMAS DE INFORMACIÓN DPSI DE LA SECRETARIA DE GOBIERNO, INCLUIR EN EL MANUAL DE CONTRATACIÓN LOCAL  2L-GAR-M1 VERSIÓN 2 DEL 15 DE JULIO DE 2003  DE MANERA CLARA Y EXPRESA LOS DOCUMENTOS QUE SERVIRÁN DE SOPORTE PARA EL DESEMBOLSO CUANDO SE TRATE DE  CONVENIOS DE ASOCIACIÓN, COOPERACIÓN, DE APOYO E INTERADMINISTRATIVOS.</t>
  </si>
  <si>
    <t>2.6.1.1</t>
  </si>
  <si>
    <t>HALLAZGO ADMINISTRATIVO. EN LA GESTIÓN AMBIENTAL INSTITUCIONAL INTERNA, EL FONDO DE DESARROLLO LOCAL DE TUNJUELITO, NO CONTÓ PARA LA VIGENCIA 2012 CON UN PLAN INSTITUCIONAL DE GESTIÓN AMBIENTAL PIGA: EL CUAL NO FUE FORMULADO ACORDE A LAS NORMAS Y LOS LINEAMIENTOS ESTABLECIDOS POR LA SECRETARÍA DISTRITAL DE AMBIENTE COMO AUTORIDAD AMBIENTAL EN EL DISTRITO; RAZÓN POR LA CUAL NO SE REFLEJAN COMPROMISOS INSTITUCIONALES EN LA PREVENCIÓN Y CONTROL DE LOS IMPACTOS AMBIENTALES QUE SE PUEDEN GENERAR, TOD</t>
  </si>
  <si>
    <t>EL PIGA 2014 SE FORMULARÁ TOMANDO EN CUENTA LOS PRINCIPIOS, OBJETIVOS Y ESTRATEGIAS DEL PLAN DE GESTIÓN AMBIENTAL Y LAS POLÍTICAS AMBIENTALES, DISTRITALES Y NACIONALES. PRIORIZANDO LO CONTEMPLADO EN EL PLAN DE ACCIÓN CUATRIENAL AMBIENTAL DE LA ENTIDAD Y CONCERTANDO CON LA SECRETARÍA DISTRITAL DE AMBIENTE (SDA) LO QUE CORRESPONDA. REFERENCIA. EL PIGA 2013 SE FORMULÓ DE MANERA CONCERTADA CON LA SDA, TOMANDO EN CUENTA LOS PRINCIPIOS, OBJETIVOS Y ESTRATEGIAS DEL PLAN DE GESTIÓN AMBIENTAL.</t>
  </si>
  <si>
    <t>FORMULACION</t>
  </si>
  <si>
    <t>PIGA 2014 FORMULADO ATENDIENDO EL DECRETO 456 DE 2008 / PIGA POR FORMULADO</t>
  </si>
  <si>
    <t>PIGA FDLT, CAF</t>
  </si>
  <si>
    <t>2.6.2.1</t>
  </si>
  <si>
    <t>HALLAZGO ADMINISTRATIVO. NO SE CUMPLIÓ CON LAS METAS FÍSICAS DE LOS PROYECTOS DE AMBIENTE EVIDENCIADA EN LOS CONVENIOS 05, 06 Y 17 DE 2012 DADO QUE LA EJECUCIÓN FÍSICA REAL DE ACTIVIDADES CONTRATADAS PARA DAR CUMPLIMIENTO A LAS METAS PAL EN LA VIGENCIA 2012, FUE DE 16.25% YA QUE A PESAR DE SER CONTRATADOS DOS EN EL MES DE MARZO Y UNO EN DICIEMBRE PRESENTARON PROBLEMAS DE PLANEACIÓN PARA INICIAR SU EJECUCIÓN.</t>
  </si>
  <si>
    <t>2.7</t>
  </si>
  <si>
    <t>CONV.008 DE 2012 - FUNDACIÓN ÁNGELES GUARDIANES. EN EL FOLIO 855 SE ENCUENTRA CUENTA DE COBRO A NOMBRE DE PEDRO ANTONIO CIFUENTES V., POR VALOR DE $38.400.000 POR 2.400 ESTÍMULOS  PARA NIÑOS Y NIÑAS DE ONCE TERRITORIOS DE LA LOCALIDAD DE TUNJUELITO; DE ESTA CUENTA NO SE ENCONTRARON LOS DOCUMENTOS QUE SOPORTEN ESTA COMPRA TALES COMO LAS FACTURAS PERTINENTES CON DESCRIPCIÓN, NÚMEROS DE ELEMENTOS COMPRADOS, VALOR UNITARIO Y TOTAL; DE IGUAL FORMA NO PRESENTA LA INFORMACIÓN CORRESPONDIENTE A LA DIREC</t>
  </si>
  <si>
    <t>1. SOLICITAR A LA DIRECCIÓN DE PLANEACIÓN Y SISTEMAS DE INFORMACIÓN DPSI DE LA SECRETARIA DE GOBIERNO, INCLUIR EN EL MANUAL DE CONTRATACIÓN LOCAL  2L-GAR-M1 VERSIÓN 2 DEL 15 DE JULIO DE 2003  DE MANERA CLARA Y EXPRESA LOS DOCUMENTOS QUE SERVIRÁN DE SOPORTE PARA EL DESEMBOLSO CUANDO SE TRATE DE  CONVENIOS DE ASOCIACIÓN, COOPERACIÓN, DE APOYO E INTERADMINISTRATIVOS. 2. SOLICITAR  CONCEPTO A LA SECRETARIA DE HACIENDA FRENTE A LOS BIENES DE CONSUMO Y BIENES DE CONSUMO CONTROLADOS QUE SE DEBEN INGRES</t>
  </si>
  <si>
    <t>2.7.1</t>
  </si>
  <si>
    <t>HALLAZGO ADMINISTRATIVO. EN LA CUENTA 1424 RECURSOS ENTREGADOS EN ADMINISTRACIÓN SE REGISTRAN LOS CONVENIOS QUE SUSCRIBIÓ  EL FONDO DE DESARROLLO LOCAL DE TUNJUELITO CON LA UNIDAD ADMINISTRATIVA ESPECIAL DE MANTENIMIENTO Y REHABILITACIÓN VÍAL N° 001/2008 (477,882,00); N° 001/2009 ($8,279,781,00); N° 001/2010 ($57,416,682,00), ESTOS CONVENIOS FUERON SUSCRITOS HACE  MAS DE CINCO (5)  AÑOS.  CON LA UNIVERSIDAD DISTRITAL FRANCISCO JOSÉ DE CALDAS  SE REGISTRAN: CONVENIO N° 027/2003 ($3.000.000.00); N</t>
  </si>
  <si>
    <t>1. REALIZAR AL MENOS DOS (2) SESIONES DEL COMITE OPERATIVO CONTABLE CON EL FIN DE DETERMINAR PLAN DE ACCIÓN, PARA DEPURACIÓN DE CARTERA Y CONCILIACIÓN DE MULTAS.</t>
  </si>
  <si>
    <t>ACTA COMITÉ</t>
  </si>
  <si>
    <t>DOS (2) ACTAS DE COMITE OPERATIVO CONTABLE.</t>
  </si>
  <si>
    <t>DESPACHO ALCALDÍA LOCAL. FDLT. CONTABILIDAD, PRESUPUESTO, OFICINA JURÍDICA, COORDINACIÓN NORMATIVA Y</t>
  </si>
  <si>
    <t>2.7.2</t>
  </si>
  <si>
    <t>HALLAZGO ADMINISTRATIVO. EN LA CUENTA 1470 OTROS DEUDORES, SE REGISTRA A LA FUNDACIÓN MILENIO AZUL CON UN VALOR DE $19,924,000,00, EL MISMO VALOR FUE REPOR5ADO EN EL AÑO 2013, ESTA CUENTA NO SE DEPURÓ.</t>
  </si>
  <si>
    <t>2.8</t>
  </si>
  <si>
    <t>CONV.008 DE 2012 - FUNDACIÓN ÁNGELES GUARDIANES. LOS ESTUDIOS PREVIOS LOS HIZO EL FONDO A FINALES DEL MES DE NOVIEMBRE Y LA SUSCRIPCIÓN DEL CONVENIO SE REALIZO EL 7 DE DICIEMBRE DE 2012; Y LA SUSCRIPCIÓN DE LOS CONTRATOS DE LOS ONCE (11) GESTORES FUERON SUSCRITOS EL 14 DE DICIEMBRE DE 2012, POR TANTO SE OBSERVA QUE SOLO TENÍAN LOS GESTORES DE LOS TERRITORIOS, QUIENES TENÍAN QUE HACER LA MAYOR PARTE DE LAS ACTIVIDADES DOS DÍAS PARA INICIAR CON ACTIVIDADES, NO PRESENTÁNDOSE CON ANTELACIÓN TIEMPO D</t>
  </si>
  <si>
    <t>SOLICITAR A LA DPSI DETERMINAR  UN PLAZO RAZONABLE PARA EL INICIO DE LOS CONTRATOS, DETERMINANDO LOS TIEMPOS  DESDE LA FORMULACIÓN HASTA EL PERFECCIONAMIENTO DEL CONTRATO E INCLUIRLO EN EL MANUAL DE CONTRATACIÓN LOCAL  2L-GAR-M1.</t>
  </si>
  <si>
    <t>2.8.1</t>
  </si>
  <si>
    <t>HALLAZGO ADMINISTRATIVO CON INCIDENCIA DISCIPLINARIA. SE OBSERVA FALTA DE PLANEACIÓN Y COORIDNACIÓN POR PARTE DEL FDLT, POR NO UTILIZAR LOS RECURSOS DISPONIBLES PARA LA EJECUCIÓN DE LOS PROYECTOS DE INVERSIÓN EN LA VIGENCIA 2013 AL OBSERVAR QUE SE TENIA UN OPRESUPUESTO DISPONIBLE PARA INVERSIÓN DIRECTA POR LA SUMA DE $19,548,273,000 Y LOS COMPROMISOS ACUMULADOS ASCENDIERON A $18,791,024,488 PERO EFECTIVAMENTE TAN SOLO SE GIRARON $4,926,432,354, ES DECIR, EL 26.2% DE LOS COMPROMISOS ACUMULADOS; L</t>
  </si>
  <si>
    <t>CUMPLIR CON LO ESTABLECIDO EN ARTÍCULO 34 DE LA LEY 734 DE 2002   Y EL ARTÍCULO PRIMERO DEL DECRETO 101 DE 2010.</t>
  </si>
  <si>
    <t>NORMATIVIDAD</t>
  </si>
  <si>
    <t>SEGUIMIENTO A LA GESTIÓN DE DESARROLLO LOCAL. PLAN DE GESTIÓN</t>
  </si>
  <si>
    <t>2.9</t>
  </si>
  <si>
    <t>CONV.013 DE 2012 –CORSERVICS. DENTRO DE LA PROPUESTA DE COFINANCIACIÓN PRESENTADA (FOLIO 186), SE SEÑALA QUE PARTE DE ESTA LA CONSTITUYE “TEXTO MANUAL QUE SE ENTREGARA A CADA UNO DE LOS ALUMNOS DEL PROCESO DE CAPACITACIÓN ICFES” (SIC). SE ESTABLECIÓ, DE UNA PARTE, QUE NO SE EFECTÚO REGISTRO ALGUNO EN EL ALMACÉN DEL FONDO DEL INGRESO O SALIDA DE LOS TEXTOS, DE OTRA PARTE DENTRO DE LA DOCUMENTACIÓN EXAMINADA, NO SE ENCONTRARON SOPORTES QUE DEMUESTREN LA ENTREGA DE LOS TEXTOS REFERIDOS A LOS ESTUDI</t>
  </si>
  <si>
    <t>2.9.1</t>
  </si>
  <si>
    <t>HALLAZGO ADMINISTRATIVO. CUENTA 1401 INGRESOS NO TRIBUTARIOS MULTAS. PRESENTA UN SALDO A 31-12-2013 DE $ 1,456,635,878, QUE CON RELACIÓN A LA VIGENCIA ANTERIOR (DICIEMBRE DE 2012 DE $1,449,512,537) REFLEJA UN AUMENTO DE $ 7,123,341, EQUIVALENTE AL 0,49 % AUMENTO QUE SE DEBE A LAS REGUISTRADAS DURANTE LA VIGENCIA Y GESTIÓN DE COBRO POR PARTE DE LA ADMINISTRACIÓN DEL FONDO DE DESARROLLO LOCAL DE TUNJUELITO. LA RAZON BASICA DE LA DIFERENCIA RADICA EN QUE  LA ENTIDAD NO ESTABLECE UNA ARMONIZACIÓN EN</t>
  </si>
  <si>
    <t>1. REVISAR  LAS ACCIONES PERTINENTES  PARA  LA RESPECTIVA ACTUALIZACIÓN CONTABLE Y JURIDICA DE LOS EXPEDIENTES RELACUIONADOS EN EL INFORME. 2. ELABORAR UN PLAN DE GESTIÓN DE CARTERA, CON EL ACOMPAÑAMIENTO DE LA SHD</t>
  </si>
  <si>
    <t>1. NO. DE EXPEDIENTES REVISADOS/ NO. DE EXPEDIENTES ACTUALIZADOS.</t>
  </si>
  <si>
    <t>CONTABILIDAD, OFICINAS ASESORAS DE OBRAS Y JURIDICA, EJECUCIONES FISCALES</t>
  </si>
  <si>
    <t>2.9.4</t>
  </si>
  <si>
    <t>HALLAZGO ADMINISTRATIVO. CUENTA 812004 LITIGIOS Y DEMANDAS ADMINISTRATIVAS. A DICIEMBRE 31 DE 2013, REFLEJA UN SALDO DE $140,648,766, QUE CON RELACIÓN A LA VIGENCIA ANTERIOR (DICIEMBRE 31 DE 2012 DE $395,109,526), REFLEJA UNA DISMINUCIÓN DE $254,460,760, EQUIVALENTE AL 64,40%. LA RAZÓN BASICA RADICA EN QUE LA ENTIDAD NO ESTABLECE UNA ARMONIZACIÓN EN LA ACTUALIZACIÓN DE LA INFORMACIÓN CONTABLE ENTRE SUS AREAS, NO SE EVIDENCIAN LINEAMIENTOS GENERALES PARA LA PRESENTACIÓN Y EVALUIACIÓN DE LOS INFOR</t>
  </si>
  <si>
    <t>1. REVISAR  LAS ACCIONES PERTINENTES EN CADA ARÉA PARA  LA RESPECTIVA ACTUALIZACIÓN CONTABLE EN EL SISTEMA SI CAPITAL  Y SICO DE LOS EXPEDIENTES RELACIONADOS EN EL INFORME.</t>
  </si>
  <si>
    <t>3.1</t>
  </si>
  <si>
    <t>HALLAZGO ADMINISTRATIVO POR FALTA DE SEGUIMIENTO Y CONTROL. EL CRITERIO QUE SE DEBE TENER ES EL CUMPLIMIENTO A CABALIDAD DE TODAS LAS OBLIGACIONES ESPECÍFICAS DEL CONTRATISTA Y ESTAS SOLO SE CUMPLEN PARCIALMENTE. EN LAS CARPETAS CONTRACTUALES SE PRESENTAN LOS INFORMES DE ACTIVIDADES MENSUALES DE LOS CONTRATISTAS EN UN FORMATO QUE REFLEJA INFORMACIÓN GENERAL DEL CONTRATO DE PRESTACIÓN DE SERVICIOS, DECLARACIÓN DEL CONTRATISTA DONDE MANIFIESTA HABER CUMPLIDO CON LAS OBLIGACIONES DERIVADAS DEL CONT</t>
  </si>
  <si>
    <t>1. REQUERIR A LOS PROFESIONALES QUE BRINDAN APOYO A LA SUPERVISIÓN APLICAR LO ESTABLECIDO EN EL ARTÍCULO 83 DE LA LEY 1474 DE 2011 A FIN DE PREVENIR SITUACIONES QUE GENEREN INCERTIDUMBRE EN EL SEGUIMIENTO Y CONTROL ADMINISTRATIVO, A TRAVES DE UNA REUNIÓN SEMESTRAL, DONDE SE SOCIALICE EL MARCO NORMATICO CORRESPONDIENTE Y EL DILIGENCIAMIENTO  DEL FORMATO ID-GAR-F70 INFORME DE ACTIVIDADES</t>
  </si>
  <si>
    <t>UN (1) MEMORANDO EMITIDO. UN (1) ACTA DE REUNIÓN.</t>
  </si>
  <si>
    <t>DESPACHO ALCALDÍA LOCAL. FDLT. OFICINA DE CONTRATACIÓN</t>
  </si>
  <si>
    <t>2015-07-01</t>
  </si>
  <si>
    <t>2018-01-30</t>
  </si>
  <si>
    <t>02 - AUDITORIA DE DESEMPEÑO</t>
  </si>
  <si>
    <t>HALLAZGO ADMINISTRATIVO. POR INADECUADO MANEJO EN EL ARCHIVO DE GESTIÓN DOCUMENTAL EN LOS CONVENIOS NO.126 DE 2014, NO. 162 DE 2014, NO. 167 DE 2014, NO.179 DE 2015 Y NO.273 DE 2015</t>
  </si>
  <si>
    <t>DESCONOCIMIENTO DE LAS BUENAS PRACTICAS EN GESTIÓN DOCUMENTAL</t>
  </si>
  <si>
    <t>REALIZAR 4 CAPACITACIONES SOBRE BUENAS PRACTICAS EN GESTIÓN DOCUMENTAL</t>
  </si>
  <si>
    <t>BUENAS PRACTICAS EN GESTIÓN DOCUMENTAL</t>
  </si>
  <si>
    <t>4 CAPACITACIONES PROGRAMADAS/ 4 CAPACITACIONES REALIZADAS*100%</t>
  </si>
  <si>
    <t>GESTIÓN DOCUMENTAL Y ARCHIVO</t>
  </si>
  <si>
    <t>2018-02-15</t>
  </si>
  <si>
    <t>2019-01-30</t>
  </si>
  <si>
    <t>CUMPLIDA EFECTIVA</t>
  </si>
  <si>
    <t>2018-09-26</t>
  </si>
  <si>
    <t>3.1.1</t>
  </si>
  <si>
    <t>FALTA DE APLICACIÓN DE  MECANISMOS DEL SISTEMA CONTROL INTERNO E INADECUADO MANEJO DOCUMENTAL Y ARCHIVÍSTICO. EL TEXTO DEL CONTRATO DE OBRA PÚBLICA 256-2015 PRESENTA INCONSISTENCIAS: LA PRIMERA DE TRANSCRIPCIÓN TIPOGRÁFICA Y DIGITACIÓN, PUEDEN GENERAR CONFUSIONES E INTERPRETACIONES EQUIVOCADAS DE LAS CONDICIONES DEL CONTRATO. LA SEGUNDA, SE TRATA DE LA FALTA DE FECHA DE FIRMA DEL CONTRATO.QUE DEMUESTRA QUE LA INFORMACIÓN NO HA SIDO REVISADA, CLASIFICADA, ORDENADA Y DEPURADA EN DEBIDA FORMA.</t>
  </si>
  <si>
    <t>ACTUALIZACION DE LOS PROCEDIMIENTOS DE GESTION DOCUMENTAL Y ERROR HUMANO.</t>
  </si>
  <si>
    <t>REALIZAR UNA (1) MESA DE TRABAJO CON SUPERVISOR DE CONTRATO.</t>
  </si>
  <si>
    <t>MESA DE TRABAJO REALIZADA/ MESA DE TRABAJO  PROGRAMADA* 100%</t>
  </si>
  <si>
    <t>CONTRATACION, GESTION DOCUMENTAL E INFRAESTRUCTURA</t>
  </si>
  <si>
    <t>2018-10-12</t>
  </si>
  <si>
    <t>2019-09-26</t>
  </si>
  <si>
    <t>REVISAR Y ORGANIZAR DE CONTRATOS AUDITADOS.</t>
  </si>
  <si>
    <t>REVISION Y ORGANIZACION</t>
  </si>
  <si>
    <t>REVISION Y ORGANIZACION REALIZADA / REVISION Y ORGANIZACION PROGRAMADA *100%</t>
  </si>
  <si>
    <t>REALIZAR UNA  (1) CAPACITACION DE SUPERVISORES E INTERVENTORES.</t>
  </si>
  <si>
    <t>CAPACITACIÓNES REALIZADAS/ CAPACITACIONES PROGRAMADAS *100%</t>
  </si>
  <si>
    <t>2017-08-24</t>
  </si>
  <si>
    <t>N/A</t>
  </si>
  <si>
    <t>POR INCONSISTENCIAS Y DIFERENCIAS EN LA INFORMACIÓN SUMINISTRADA POR LA ENTIDAD, Y REPORTADA EN EL SIVICOF. DE ACUERDO A LA VERIFICACIÓN DE LA SUMATORIA DE LOS CONTRATOS REPORTADOS POR LA ENTIDAD EN EL APLICATIVO "FORMATO CONTRATOS" PARA LAS VIGENCIAS 2013, 2014, 2015 Y 2016, COMPARADA CON LA INFORMACIÓN SUMINISTRADA EN EL FORMATO CB-0103 EN CUANTO A LAS CIFRAS DE INVERSIÓN DIRECTA (FILA 47 COLUMNA 32) PARA LAS MISMAS VIGENCIAS.</t>
  </si>
  <si>
    <t>CONFUSIÓN EN EL NÚMERO DE CONTRATO A PARTIR DEL CUAL DEBIA REPORTARSE Y ERROR INVOLUNTARIO AL MOMENTO DE DILIGENCIAR LA MATRIZ EN EL RESPECTIVO MES</t>
  </si>
  <si>
    <t>REALIZAR UNA REVISION DE LA INFORMACION A CARGAR</t>
  </si>
  <si>
    <t>REVISION DE INFORMACION</t>
  </si>
  <si>
    <t>REVISION REALIZADA/REVISION PROGRAMADA * 100%</t>
  </si>
  <si>
    <t>CONTRATACION</t>
  </si>
  <si>
    <t>2017-09-08</t>
  </si>
  <si>
    <t>2018-08-25</t>
  </si>
  <si>
    <t>REALIZAR CARGUE DE LA INFORMACION AL SIVICOF</t>
  </si>
  <si>
    <t>CARGUE DE INFORMACION</t>
  </si>
  <si>
    <t>INFORMACION CARGADA</t>
  </si>
  <si>
    <t>2016-10-25</t>
  </si>
  <si>
    <t>DESCONOCIMIENTO AL PRINCIPIO DE PLANEACIÓN, E INCUMPLIMIENTO DE LOS REQUISITOS EXIGIDOS PARA APROBAR LA ADICIÓN DEL CONTRATO 01-2009, SOLICITADA POR EL CONTRATISTA.  EL ORDENADOR DEL GASTO DE LA ALCALDÍA LOCAL DE TUNJUELITO Y EL CONSORCIO OMEGA, PACTARON REALIZAR EL DISEÑO ARQUITECTÓNICO Y OBTENER LA LICENCIA DE CONSTRUCCIÓN, EXISTIENDO ALTA INCERTIDUMBRE SOBRE LA POSIBILIDAD DE ADQUIRIR UN INMUEBLE APTO PARA LA CONSTRUCCIÓN DE LA NUEVA SEDE</t>
  </si>
  <si>
    <t>DESCONOCIMIENTO AL PRINCIPIO DE PLANEACIÓN.</t>
  </si>
  <si>
    <t>MEMORANDO: VERIFICAR ANTES DE INICIAR CUALQUIER PROCESO DE SELECCIÓN LOS ASPECTOS CONTRACTUALES EXIGIDOS POR LAS NORMAS CIVILES Y COMERCIALES, COMO EN EL CASO DE LA COMPRAVENTA DE INMUEBLES O MUEBLES SUJETOS A REGISTRO, O POR LEGISLACIONES ESPECIALES, COMO LA AMBIENTA Y URBANA, PARA ATENDER LA NECESIDAD QUE SE PRETENDE SATISFACER.</t>
  </si>
  <si>
    <t>MEMORANDO RADICADO</t>
  </si>
  <si>
    <t>DESPACHO, OFICINA DE CONTRATACIÓN</t>
  </si>
  <si>
    <t>2016-11-09</t>
  </si>
  <si>
    <t>2017-03-31</t>
  </si>
  <si>
    <t>INCUMPLIMIENTO DE LOS REQUISITOS EXIGIDOS PARA APROBAR LA ADICIÓN DEL CONTRATO 01-2009, SOLICITADA POR EL CONTRATISTA</t>
  </si>
  <si>
    <t>ELABORAR UN MEMORANDO EN EL QUE SE PIDA QUE UN  ANÁLISIS TÉCNICO, ADMINISTRATIVO, FINANCIERO Y JURÍDICO QUE DE CUENTA DE LA NECESIDAD Y LA CONVENIENCIA DE REALIZAR LAS ADICIONES QUE SE REQUIERAN.</t>
  </si>
  <si>
    <t>INTERVENTORÍAS Y/O APOYOS A LA SUPERVISIÓN</t>
  </si>
  <si>
    <t>2019-12-13</t>
  </si>
  <si>
    <t>INCONSISTENCIAS EN LA SUSCRIPCIÓN DEL CONTRATO DE COMODATO NO. 111 DE 2017, AL ENTREGAR EN COMODATO EL PREDIO UBICADO EN LA CARRERA 19B NO. 58-75 SUR A LA JUNTA DE DEFENSA CIVIL BARRIO SAN BENITO, SIN SER ESTE PREDIO PROPIEDAD DEL FDLT.</t>
  </si>
  <si>
    <t>EL BIEN DADO EN COMODATO NO ES PROPIEDAD DEL FONDO DE DESARROLLO LOCAL DE TUNJUELITO , ESTA A NOMBRE DEL DISTRITO.</t>
  </si>
  <si>
    <t>REALIZAR UNA MESA DE TRABAJO CON EL RESPONSABLE DE ADMINISTRAR EL PREDIO.</t>
  </si>
  <si>
    <t>UNA MESA DE TRABAJO REALIZADA/UNA MESA DE TRABAJO PROGRAMADA * 100%</t>
  </si>
  <si>
    <t>2020-01-02</t>
  </si>
  <si>
    <t>2020-12-12</t>
  </si>
  <si>
    <t>ABIERTA</t>
  </si>
  <si>
    <t>SE DEBE REALIZAR LA ACCION Y SOLICITAR EVIDENCIA DE LA MISMA</t>
  </si>
  <si>
    <t>REALIZAR UNA EVALUACION JURIDICA PARA DAR CONTINUACION O TERMINACION AL COMODATO</t>
  </si>
  <si>
    <t>EVALUACION JURIDICA</t>
  </si>
  <si>
    <t>UNA EVALUACION JURIDICA REALIZADA/UNA EVALUACION JURIDICA PROGRAMADA * 100%</t>
  </si>
  <si>
    <t>2018-12-18</t>
  </si>
  <si>
    <t>MODIFICACIÓN DE LA ESTRUCTURA DE COSTOS DEL CPS 145 DE 2016, SIN EL CUMPLIMIENTO DE LOS CRITERIOS ESTABLECIDOS EN LOS ESTUDIOS PREVIOS, NUMERAL 4, NOTAS 1 Y 2. SE EVIDENCIARON AJUSTES DE VALORES EN ASPECTOS DIFERENTES A LOS MENCIONADOS EN LOS SOPORTES Y CONSIDERACIONES DEL OTROSÍ,  SIN LA SUFICIENTE JUSTIFICACIÓN.</t>
  </si>
  <si>
    <t>DEFICIENCIA EN LA VERIFICACION DE LA DOCUMENTACION PRESENTADA EN EL CUADRO DE COSTOS</t>
  </si>
  <si>
    <t>REALIZAR DOS (2) CAPACITACIONES RELACIONADAS CON EL MANUAL DE CONTRATACION A LOS APOYOS A LA SUPERVICION DE CONTRATO, DENTRO DE LAS ACTIVIDADES DEL AREA DE CONTRATACION .</t>
  </si>
  <si>
    <t>CAPACITACIONES</t>
  </si>
  <si>
    <t>CAPACITACIONES REALIZADAS / 2 CAPACITCIONES PROGRAMADAS * 100</t>
  </si>
  <si>
    <t>2018-01-10</t>
  </si>
  <si>
    <t>2019-12-17</t>
  </si>
  <si>
    <t>OK SOPORTES</t>
  </si>
  <si>
    <t>REALIZAR TRES SEGUIMIENTOS (3) A LOS CONTRATOS DE INVERSION DE LA ALCALDIA LOCAL DE TUNJELITO.</t>
  </si>
  <si>
    <t>SEGUIMIENTO</t>
  </si>
  <si>
    <t>SEGUIMIENTOS  REALIZADAS /  3 SEGUIMIENTO PROGRAMADAS * 100</t>
  </si>
  <si>
    <t>CONTRATACION Y PLANEACION</t>
  </si>
  <si>
    <t>?</t>
  </si>
  <si>
    <t>DESIGNAR UNA APOYO A LA SUPERVICION JURIDICO A LOS CONTRATOS DE INVERSION DE LA ALCALDIA LOCAL DE TUNJUELITO .</t>
  </si>
  <si>
    <t>APOYOS  A SUPERVISION</t>
  </si>
  <si>
    <t>APOYOS DESIGNADOS</t>
  </si>
  <si>
    <t>HALLAZGO ADMINISTRATIVO CON PRESUNTA INCIDENCIA DISCIPLINARIA Y FISCAL POR LA SUMA DE $4 288.001.-CONVENIO DE ASOCIACIÓN N° 018 DE 2012 SUSCRITO ENTRE EL FONDO DE DESARROLLO LOCAL DE TUNJUELITO Y LA ASOCIACIÓN DE ESTUDIANTES AFROCOLOMBIANOS,</t>
  </si>
  <si>
    <t>1. REMITIR  A LA CONTRALORÍA DE BOGOTA LA SOLICITUD DE CORRECCIÓN DE INFORMACIÓN REPORTADA A TRAVÉS DEL PORTAL SIVICOF RELACIONADA CON EL CONVENIO 002 DE 2012. 2. ADELANTAR UNA (1) MESA DE TRABAJO CON EL FIN DE REALIZAR EL SEGUIMIENTO Y VERIFICACIÓN DE LA INFORMACIÓN REPORTADA A LA CONTRALORÍA DE BOGOTÁ A TRAVÉS DEL APLICATIVO SIVICOF RELACIONADA CON CONTRATACIÓN.</t>
  </si>
  <si>
    <t>SOLICITUD PROGRAMADA / SOLICITUD REMITIDA  MESA DE TRABAJO PROGRAMADA/ MESA TRABAJO ADELANTADA</t>
  </si>
  <si>
    <t>DESPACHO OFICINA DE CONTRATACIÓN</t>
  </si>
  <si>
    <t>2015-11-03</t>
  </si>
  <si>
    <t>2016-07-29</t>
  </si>
  <si>
    <t>ALGUNAS ESAL CON LAS QUE CONTRATO EL FDLT NO SE ENCUENTRAN REGISTRADAS EN LA ALCALDÍA MAYOR. INCUMPLIENDO  DECRETO 397 DE 2012, CON EL RIESGO DE CELEBRAR CONTRATOS CON PERSONAS JURÍDICAS SIN ÁNIMO DE LUCRO QUE NO CUMPLEN CON SUS OBLIGACIONES LEGALES Y FINANCIERAS.</t>
  </si>
  <si>
    <t>&gt;EL FDLT SUSCRIBIÓ CONVENIOS DE ASOCIACIÓN CON ENTIDADES SIN ÁNIMO DE LUCRO QUE NO SE ENCONTRABAN REGISTRADAS EN LA SUBDIRECCIÓN DISTRITAL DE INSPECCIÓN, VIGILANCIA Y CONTROL DE PERSONAS JURÍDICAS SIN ÁNIMO DE LUCRO DE LA SECRETARÍA GENERAL DE LA ALCALDÍA MAYOR DE BOGOTÁ.</t>
  </si>
  <si>
    <t>&gt; EL ABOGADO DEL FDLT DEBERÁ VERIFICAR LOS DOCUMENTOS PARA CUMPLIR CON LOS CERTIFICADOS DE IDONEIDAD Y VERIFICAR EL REGISTRO EN SUPERJURIDICAS DE LA ALCALDÍA MAYOR SIEMPRE QUE SU DOMICILIO PRINCIPAL SEA LA CIUDAD DE BOGOTÁ.</t>
  </si>
  <si>
    <t>CUMPLIMIENTO DE REGISTRO</t>
  </si>
  <si>
    <t>ENTIDADES CONTRATADAS INSCRITAS /TOTAL DE ENTIDADES CONTRATADAS</t>
  </si>
  <si>
    <t>FDLT</t>
  </si>
  <si>
    <t>2016-08-16</t>
  </si>
  <si>
    <t>2017-11-23</t>
  </si>
  <si>
    <t>HALLAZGO ADMINISTRATIVO. POR INCONSISTENCIAS Y DIFERENCIAS EN LA INFORMACIÓN SUMINISTRADA POR LA ENTIDAD, Y REPORTADA EN EL SIVICOF.</t>
  </si>
  <si>
    <t>NO SE REPORTO LA TOTALIDAD LAS MODIFICACIONES CONTRACTUALES EN EL APLICATIVO SIVICOF</t>
  </si>
  <si>
    <t>REALIZAR UNA CAPACITACIÓN A LOS CONTRATISTAS Y FUNCIONARIOS DEL AREA DE CONTRATACIÓN, RELACIONADA CON EL CORRECTO DILIGENCIAMIENTO DE LA INFORMACION CONTRACTUAL EN EL APLICATIVO.</t>
  </si>
  <si>
    <t>CAPACITACION CONTRATACIÓN</t>
  </si>
  <si>
    <t>1CAPACITACION PROGRAMADA/1 CAPACITACION  REALIZADA * 100*</t>
  </si>
  <si>
    <t>2017-12-15</t>
  </si>
  <si>
    <t>2018-11-23</t>
  </si>
  <si>
    <t>2017-01-26</t>
  </si>
  <si>
    <t>SE CONCLUYE QUE SE PRESENTARON FALENCIAS EN LA SUPERVISIÓN E INTERVENTORÍA DEL CONTRATO POR CUANTO LAS OBRAS REFLEJAN IRREGULARIDADES DE MANERA PREMATURA. POR LO ANTERIORMENTE DESCRITO SE INCUMPLE LO CONSAGRADO EN LOS NUMERALES 1 Y 2 DEL ARTÍCULO 26 PRINCIPIO DE RESPONSABILIDAD Y ARTÍCULOS 51 Y 52 DE LA RESPONSABILIDAD CONTRACTUAL CONTENIDOS EN LA LEY 80 DE 1993; LOS ARTÍCULOS 82, 83 Y 84 DE LA LEY 1474 DE 2011 Y LOS LITERALES A, B, C, D, E Y F DEL ARTÍCULO 2 DE LA LEY 87 DE 1993.</t>
  </si>
  <si>
    <t>CALIDAD Y ESTABILIDAD DE OBRA – SEGMENTO VIAL CON FALLAS – 6000775</t>
  </si>
  <si>
    <t>PRESENTAR INFORME DE PRUEBA DE LISURA ACORDE A LA ESPECIFICACIÓN TÉCNICA IDU 510-11.</t>
  </si>
  <si>
    <t>INFORME</t>
  </si>
  <si>
    <t>INFORME PRESENTADO</t>
  </si>
  <si>
    <t>2017-06-01</t>
  </si>
  <si>
    <t>CALIDAD Y ESTABILIDAD DE OBRA – SEGMENTO VIAL CON FALLAS - 6000774</t>
  </si>
  <si>
    <t>PRESENTAR INFORME DE LA REPARACIÓN DE EL ÁREA AFECTADA POR LA PIEL DE COCODRILO.</t>
  </si>
  <si>
    <t>CALIDAD Y ESTABILIDAD DE OBRA – SEGMENTO VIAL CON FALLAS – 6000679</t>
  </si>
  <si>
    <t>PRESENTAR INFORME DE LA INSPECCIÓN CON CIRCUITO CERRADO DE TELEVISIÓN PARA LA RED DE ALCANTARILLADO</t>
  </si>
  <si>
    <t>PRESENTAR INFORME DE LA REPARACIÓN/NIVELACIÓN</t>
  </si>
  <si>
    <t>CALIDAD Y ESTABILIDAD DE OBRA – SEGMENTO VIAL CON FALLAS - 50001484</t>
  </si>
  <si>
    <t>REALIZAR VISITA TÉCNICA EN CONJUNTO FDLT- ACUEDUCTO – CONTRATISTA – INTERVENTORÍA</t>
  </si>
  <si>
    <t>ACTA DE REUNIÓN DE LA VISITA</t>
  </si>
  <si>
    <t>SOLICITAR INFORME TÉCNICO A LAS EMPRESAS DE SERVICIOS PÚBLICOS</t>
  </si>
  <si>
    <t>3.1.2</t>
  </si>
  <si>
    <t>LA INFORMACIÓN DE LAS CARPETAS DE LOS CONTRATOS PRESENTA INCONSISTENCIAS COMO: SIN ORDEN CRONOLÓGICO, EN FORMA INCOMPLETA (NO FIGURA LOS INFORMES DE LA INTERVENTORÍA NI DE SUPERVISIÓN), EN OCASIONES CON DUPLICIDAD DE DOCUMENTOS, LO QUE REFLEJA UN INADECUADO MANEJO DOCUMENTAL Y ARCHIVÍSTICO DE LOS CONVENIOS Y/O CONTRATOS, OBJETO DE LA AUDITORIA. LO ANTERIOR RESTA CONFIABILIDAD A LOS ACTOS ADMINISTRATIVOS QUE SE PROFIEREN, VULNERA CUALQUIER GARANTÍA DE SEGURIDAD Y CONFIANZA EN LA INFORMACIÓN.</t>
  </si>
  <si>
    <t>&gt;FALTA DE PERSONAL QUE FORTALECIERA EL EQUIPO DE ARCHIVO.</t>
  </si>
  <si>
    <t>&gt;CUMPLIR LOS LINEAMIENTOS Y NORMATIVIDAD VIGENTE EN LO QUE RESPECTA AL SIGD ESTABLECIDO POR LA SECRETARIA DE GOBIERNO.</t>
  </si>
  <si>
    <t>LINEAMIENTOS Y NORMATIVIDAD</t>
  </si>
  <si>
    <t>N° DE EXPEDIENTES QUE CUMPLAN CON LOS LINEAMIENTOS/TOTAL DE EXPEDIENTES</t>
  </si>
  <si>
    <t>CAF- FDLT-</t>
  </si>
  <si>
    <t>&gt;REALIZAR DIAGNOSTICO PERIÓDICO POR PARTE DEL PROFESIONAL DE ARCHIVO, SEGÚN LA NORMATIVIDAD VIGENTE CON EL FIN DE PERMITIR A LA ALTA DIRECCIÓN TOMAR MEDIDAS DE CONTROL Y MEJORAMIENTO DE ARCHIVO DEL FDLT.</t>
  </si>
  <si>
    <t>DIAGNOSTICO PERIÓDICO</t>
  </si>
  <si>
    <t>N° DE DIAGNÓSTICOS REALIZADOS/ DIAGNÓSTICOS PROGRAMADOS.</t>
  </si>
  <si>
    <t>OFICINA DE ARCHIVO</t>
  </si>
  <si>
    <t>FALTA PLANEACIÓN CPS-152-17: ANÁLISIS INSUFICIENTE DEL SECTOR EN PERSPECTIVA TÉCNICA; REQUISITOS HABILITANTES INSUFICIENTES EN SERVICIOS DE SALUD; ESTUDIO DE MERCADO INSUFICIENTE EN DEFINICIÓN DE NECESIDAD DE POBLACIÓN OBJETO E IDENTIFICACIÓN DE PROVEEDORES POR TIPO DE DISCAPACIDAD; TAMPOCO CUMPLIÓ METODOLOGÍA ESTABLECIDA EN ESTUDIOS PREVIOS. EJECUCIÓN: NUEVO ESTUDIO DE MERCADO REFLEJA CAMBIOS EN ESPECIFICACIONES Y COSTOS DE AYUDAS TÉCNICAS. PERFILES SIN CUMPLIMIENTO DE REQUISITOS MÍNIMOS</t>
  </si>
  <si>
    <t>VARIACION EN LAS CARACTERISTICAS TECNICAS DE LOS ELEMENTOS COMTEMPLADOS EN EL ESTUDIO DE MERCADO INICIAL DEL CONTRATO 152 DE 2017</t>
  </si>
  <si>
    <t>ESTRUCTURAR LOS ESTUDIOS DE MERCADO Y/O SECTOR DE ACUERDO A LOS CRITERIOS DE COLOMBIA COMPRA EFICIENTE  PARA LOS CONTRATOS DE AYUDAS TECNICAS DE LA ALCALDIA LOCAL</t>
  </si>
  <si>
    <t>ESTUDIOS DE MERCADO</t>
  </si>
  <si>
    <t>NUMERO ESTUDIOS DE MERCADO Y/O SECTOR DE CONTRATOS DE AYUDAS TECNICAS 2019 /  NUMERO DE CONTRATOS DE AYUDAS TECNICAS VIGENCIA 2019 * 100</t>
  </si>
  <si>
    <t>DEFICIENCIAS ADMINISTRATIVAS Y DE CONTROL EN EL MANEJO DE LOS BIENES EN COMODATO, DEBIDO A QUE LOS ELEMENTOS QUE ENTREGÓ EL FDLT NO SE ENCUENTRAN DEBIDAMENTE IDENTIFICADOS (PLAQUETEADOS).</t>
  </si>
  <si>
    <t>POR USO Y DESGASTE , BIENES DADOS EN COMODATO NO TIENEN PLAQUETA DE INVENTARIO</t>
  </si>
  <si>
    <t>REPLAQUETEAR LOS BIENES DEL COMODATO FUNDACION TEJIENDO FUTURO SOCIAL N. 009/2016</t>
  </si>
  <si>
    <t>REPLAQUETEAR</t>
  </si>
  <si>
    <t>REPLAQUETEADA DE BIENES REALIZADA</t>
  </si>
  <si>
    <t>ALMACEN</t>
  </si>
  <si>
    <t>DEBILIDADES EN CONTROL Y SEGUIMIENTO A PLANEACIÓN Y EJECUCIÓN DEL CO 272-2015. ENCONTRANDO DEFICIENCIAS CONSTRUCTIVAS Y RECONOCIMIENTO Y PAGO INJUSTIFICADO DE ACTIVIDADES, DEBIDO AL INCUMPLIMIENTO DE LABORES DE SUPERVISIÓN E INTERVENTORÍA QUE NO GARANTIZARON CORRECTA EJECUCIÓN DEL CONTRATO, GENERANDO DAÑO PATRIMONIAL $109.833.807,20. TAMBIÉN HUBO DEFICIENCIAS EN LA GESTIÓN DOCUMENTAL. DOCUMENTOS E INFORMACIÓN NO FUERON GESTIONADOS Y DIFUNDIDOS DE FORMA COMPLETA Y OPORTUNA EN SECOP, SIVICOF.</t>
  </si>
  <si>
    <t>DEFICIENCIAS CONSTRUCTIVAS EN EL CIV 6000391 - DIAGONAL 51 A SUR ENTRE CARRERA 61 A Y CARRERA 61 BIS COSTADO SUR, DESCONOCIMIENTO DE LAS FUNCIONES PROPIAS DEL PERSONAL APORTADO POR EL CONTRATISTA DE OBRA, FALTA DE INFORMACIÓN DETALLADA SOBRE EL COMPONENTE DISPOSICIÓN DE LODOS EN EL NP-028, FALENCIAS EN LA CADENA DE CUSTODIA DOCUMENTAL</t>
  </si>
  <si>
    <t>REPARACIÓN PUNTUAL EN EL CIV 6000391 - DIAGONAL 51 A SUR ENTRE CARRERA 61 A Y CARRERA 61 BIS COSTADO SUR</t>
  </si>
  <si>
    <t>NÚMERO  DE REPARACIONES HECHAS</t>
  </si>
  <si>
    <t>UNA REPARACIÓN REALIZADA</t>
  </si>
  <si>
    <t>REVISAR INFORME DEL CONTRATISTA</t>
  </si>
  <si>
    <t>REVISIÓN  DE INFORME DE LAS REPARACIONES HECHAS</t>
  </si>
  <si>
    <t>REVISIÓN REALIZADA DE INFORME/REVISIÓN PROGRAMADA *100%</t>
  </si>
  <si>
    <t>INCUMPLIDA</t>
  </si>
  <si>
    <t>1/1=</t>
  </si>
  <si>
    <t>PENDIENTE DAVID GUEVARA ENTREGA DE SOPORTES</t>
  </si>
  <si>
    <t>VISITAR TRAMO DE OBRA CIV 6000391 - DIAGONAL 51 A SUR ENTRE CARRERA 61 A Y CARRERA 61 BIS COSTADO SUR</t>
  </si>
  <si>
    <t>VISITA</t>
  </si>
  <si>
    <t>VISITA REALIZADA/VISITA PROGRAMADA*100%</t>
  </si>
  <si>
    <t>REVISAR DE LOS DOCUMENTOS PRECONTRACTUALES DEL CONTRATO PARA VERIFICAR LA EXISTENCIA DE LAS FUNCIONES ESPECÍFICAS DEL INGENIERO DE TRÁFICO</t>
  </si>
  <si>
    <t>REVISIÓN DE DOCUMENTOS</t>
  </si>
  <si>
    <t>REVISIÓN REALIZADA/REVISIÓN PROGRAMADA *100%</t>
  </si>
  <si>
    <t>SOLICITAR AL CONTRATISTA DE OBRA LA RELACIÓN DE ACTIVIDADES PARA LAS CUALES FUE CONTRATADO EL INGENIERO DE TRÁNSITO</t>
  </si>
  <si>
    <t>SOLICITUD REALIZADA</t>
  </si>
  <si>
    <t>CUMPLIDA INEFECTIVA</t>
  </si>
  <si>
    <t>VERIFICAR LA NO EXISTENCIA DEL PMT DENTRO DE LAS FUNCIONES DEL INGENIERO DE TRÁNSITO</t>
  </si>
  <si>
    <t>VERIFICACIÓN DE FUNCIONES</t>
  </si>
  <si>
    <t>VERIFICACIÓN REALIZADA</t>
  </si>
  <si>
    <t>SOLICITAR AL CONTRATISTA DE OBRA LA DISCRIMINACIÓN DE LAS ACTIVIDADES REALIZADAS BAJO EL ITEM NP-028</t>
  </si>
  <si>
    <t>VERIFICAR LA INCIDENCIA DE LA OBTENCIÓN DEL PMT EN EL VALOR COBRADO CON EL ITEM NP-028</t>
  </si>
  <si>
    <t>VERIFICACIÓN DE INCIDENCIA</t>
  </si>
  <si>
    <t>REVISAR DE LOS DOCUMENTOS PRECONTRACTUALES DEL CONTRATO PARA VERIFICAR LA EXISTENCIA DE LAS FUNCIONES ESPECÍFICAS DEL INGENIERO AMBIENTAL</t>
  </si>
  <si>
    <t>SOLICITAR AL CONTRATISTA DE OBRA DE LA RELACIÓN DE ACTIVIDADES PARA LAS CUALES FUE CONTRATADO EL INGENIERO AMBIENTAL</t>
  </si>
  <si>
    <t>VERIFICAR LA NO EXISTENCIA DEL PMT DENTRO DE LAS FUNCIONES DEL INGENIERO AMBIENTAL</t>
  </si>
  <si>
    <t>SOLICITAR A LOS CONTRATISTAS DE OBRA FUNCIONES ESPECÍFICAS DE LOS PROFESIONALES CONTRATADOS</t>
  </si>
  <si>
    <t>SOLICITAR INFORMACIÓN DETALLADA SOBRE EL COMPONENTE DISPOSICIÓN DE LODOS EN EL NP-028 AL CONTRATISTA</t>
  </si>
  <si>
    <t>CONSOLIDAR LA INFORMACIÓN REFERENTE  A LA EJECUCIÓN Y PAGO DEL ITEM NP-028 (FECHA - LUGAR - NO. HORAS - PAGO ASOCIADO)</t>
  </si>
  <si>
    <t>INFORMACIÓN</t>
  </si>
  <si>
    <t>CUADRO DE INFORMACIÓN CONSOLIDADA</t>
  </si>
  <si>
    <t>RECOPILAR LA TOTALIDAD DE LOS INFORMES ENTREGADOS POR EL CONTRATISTA A PARTIR DE LOS RADICADOS OFICIALES EN EL SISTEMA ORFEO</t>
  </si>
  <si>
    <t>RECOPILACIÓN DE INFORMES</t>
  </si>
  <si>
    <t>NÚMERO DE INFORMES RECOPILADOS/NÚMERO DE INFORMES PRESENTADOS*100</t>
  </si>
  <si>
    <t>ARCHIVAR DOCUMENTOS CORRECTAMENTE</t>
  </si>
  <si>
    <t>ARCHIVAR</t>
  </si>
  <si>
    <t>INFORMES ARCHIVADOS/INFORMES RECOPILADOS*100</t>
  </si>
  <si>
    <t>2019-04-29</t>
  </si>
  <si>
    <t>3.1.2.1</t>
  </si>
  <si>
    <t>POR LA NO REALIZACIÓN DE CONCILIACIÓN Y DEPURACIÓN DE LA INFORMACIÓN EN OPERACIONES RECIPROCAS; NO REALIZARON NINGUNA GESTIÓN PARA LA CONCILIACIÓN Y DEPURACIÓN DE LOS SALDOS REPORTADOS, CON LA EMPRESA DE ACUEDUCTO DE BOGOTÁ EAAB-ESP, SITUACIÓN QUE GENERA INCERTIDUMBRE SOBRE LOS SALDOS PRESENTADOS EN RAZÓN A QUE LA INFORMACIÓN REGISTRADA NO ES SUSCEPTIBLE DE VERIFICACIÓN Y COMPROBACIÓN FRENTE A LAS CIFRAS QUE REGISTRAN CADA UNA DE ESTAS ENTIDADES.</t>
  </si>
  <si>
    <t>HALLAZGO ADMINISTRATIVO. POR INEFECTIVIDAD DE LA ACCIÓN FORMULADA EN EL PLAN DE MEJORAMIENTO EN VIRTUD DEL HALLAZGO NO. 3.3.1.1. SEGÚN AUDITORÍA DE REGULARIDAD CÓDIGO 109, PAD 2018. POR LA NO REALIZACIÓN DE CONCILIACIÓN Y DEPURACIÓN DE LA INFORMACIÓN EN OPERACIONES RECIPROCAS.</t>
  </si>
  <si>
    <t>REALIZAR UNA REVISION DE A INFORMACION CONTABLE DE CONCILIACION DE LAS CUENTAS DE SUBRED INTEGRADA DE SALUD SUR ESE, LA ETB, Y EAAB-ESE.</t>
  </si>
  <si>
    <t>UAN REVISION DE INFORMACION CONTABLE / UNA REVISION DE INFORMACION CONTABLE PROGRAMADA *100%</t>
  </si>
  <si>
    <t>2019-05-15</t>
  </si>
  <si>
    <t>2020-04-01</t>
  </si>
  <si>
    <t>SE ADJUNTA  ENVIO DE INFORMACION PARA CONCILIACION DE CUENTAS ,  , AUN NO SE RICE INFORMACION POR PARTE DE LAS ENTIDADES, POR LO CUAL SE REALIZA LA REVISION PER  AUN NO SE HAN CONCILIADO LAS CUENTAS.</t>
  </si>
  <si>
    <t>CUMPLIDA</t>
  </si>
  <si>
    <t>REALIZAR UNA MESA DE TRABAJAO PARA CONCILIAR LAS CUENTAS.</t>
  </si>
  <si>
    <t>UNA MESA DE TRABAJO REALIZA / UNA MESA DE TRABAJO PROGRAMADA *100%</t>
  </si>
  <si>
    <t>SE ENVIO OFICIO PARA SOLICITAR LA CONCILIACION DE LA CUENTA , PERO NO HAN DADO RESPUESTA POR PARTE DE E.A.A.B.  , SE ADJUNTA OFICIO</t>
  </si>
  <si>
    <t>0/1</t>
  </si>
  <si>
    <t>SE DEBE REVISAR NUEVAMENTE Y SOLICITAR DE NUEVO A LAS ENTIDADES LA CONCILICION DE LAS CUENTAS . (ESTA TAREA ES PRIORITRIA POR QUE EL PLAZO ESTA VENCIDO)</t>
  </si>
  <si>
    <t>3.1.2.10</t>
  </si>
  <si>
    <t>POR INEFECTIVIDAD DE LAS ACCIONES FORMULADAS EN EL PLAN DE MEJORAMIENTO EN VIRTUD DEL HALLAZGO NO. 3.2.1. SEGÚN AUDITORIA DE DESEMPEÑO CÓDIGO 153, PAD 2016. POR INCUMPLIMIENTO EN LAS OBLIGACIONES CONTRACTUALES DEL CONTRATISTA GENERADO DETRIMENTO POR $57.750.000.00.</t>
  </si>
  <si>
    <t>HALLAZGO ADMINISTRATIVO. POR INEFECTIVIDAD DE LAS ACCIONES FORMULADAS EN EL PLAN DE MEJORAMIENTO EN VIRTUD DEL HALLAZGO NO. 3.2.1. SEGÚN AUDITORÍA DE DESEMPEÑO CÓDIGO 153, PAD 2016. POR INCUMPLIMIENTO EN LAS OBLIGACIONES CONTRACTUALES DEL CONTRATISTA GENERADO DETRIMENTO POR $57.750.000.00.</t>
  </si>
  <si>
    <t>REALIZAR 2 SENSIBILIZACIONES SOBRE EL MANUAL DE SUPERVISIÓN E INTERVENTORÍA</t>
  </si>
  <si>
    <t>SENSIBILIZACIONES</t>
  </si>
  <si>
    <t>2 SENSIBILIZACIONES REALIZADAS / 2 SENSIBILIZACIONES PROGRAMADAS *100</t>
  </si>
  <si>
    <t>SE  EVIDENCIA LAS SENSIBIIZACIONES EN LAS ACTAS  DE JULIO Y OCTUBRE.</t>
  </si>
  <si>
    <t>REALIZAR 1 MESA DE TRABAJO PARA REVISAR LOS CRITERIOS DE PRESENTACIÓN DE INFORMES</t>
  </si>
  <si>
    <t>1 MESA DE TRABAJO REALIZADA / 1 MESA DE TRABAJO * 100</t>
  </si>
  <si>
    <t xml:space="preserve">SE ADJUNTAS LAS ACTAS DE CAPACITACION DE LOS AÑOS 2017 Y 2018 Y  GUIA INERNA  </t>
  </si>
  <si>
    <t>HACER FIRMAR DEL ALCALDE LOCAL</t>
  </si>
  <si>
    <t>REALIZAR 1 VERIFICACIÓN DE CUMPLIMIENTO EN LA PRESENTACIÓN DE INFORMES AL 10% DE LOS CONTRATOS</t>
  </si>
  <si>
    <t>VERIFICACIÓN</t>
  </si>
  <si>
    <t>1 VERIFICACIÓN REALIZADA / 1 VERIFICACIÓN PROGRAMADA * 100</t>
  </si>
  <si>
    <t>SE  EVIDENCIA LA  REVISION DE LOS CONTRAOS EN ACTA  DEL 20 DE AGOSTO</t>
  </si>
  <si>
    <t>3.1.2.11</t>
  </si>
  <si>
    <t>POR INEFECTIVIDAD DE LAS ACCIONES FORMULADAS EN EL PLAN DE MEJORAMIENTO EN VIRTUD DEL HALLAZGO NO. 3.4.1. SEGÚN AUDITORIA DE DESEMPEÑO CÓDIGO 153, PAD 2016. DEBIDO A CARENCIAS DE INFORMES DE INTERVENTORÍA Y DEL RECIBO A SATISFACCIÓN DE LOS BIENES O SERVICIOS DEL CONTRATO POR PARTE DE LA INTERVENTORÍA.</t>
  </si>
  <si>
    <t>HALLAZGO ADMINISTRATIVO. POR INEFECTIVIDAD DE LAS ACCIONES FORMULADAS EN EL PLAN DE MEJORAMIENTO EN VIRTUD DEL HALLAZGO NO. 3.4.1. SEGÚN AUDITORÍA DE DESEMPEÑO CÓDIGO 153, PAD 2016. DEBIDO A CARENCIAS DE INFORMES DE INTERVENTORÍA Y DEL RECIBO A SATISFACCIÓN DE LOS BIENES O SERVICIOS DEL CONTRATO POR PARTE DE LA INTERVENTORÍA. </t>
  </si>
  <si>
    <t>REALIZAR UNA VERIFICACIÓN DE  LAS CAPACITACIONES REALIZADAS A LOS SUPERVISORES DE LOS CONTRATOS DURANTE LAS VIGENCIAS 2017 Y 2018 </t>
  </si>
  <si>
    <t>VERIFICACIÓN DE CAPACITACIÓN</t>
  </si>
  <si>
    <t>1 VERIFICACIÓN DE CAPACITACION / 1 VERIFICACIÓN PROGRAMADA * 100</t>
  </si>
  <si>
    <t>SE ADJUNTAN AS ACTAS DE SENSIBILIZACION DE LOS AÑOS 2017 , 2018,2019</t>
  </si>
  <si>
    <t>HALLAZGO ADMINISTRATIVO. POR INEFECTIVIDAD DE LAS ACCIONES FORMULADAS EN EL PLAN DE MEJORAMIENTO EN VIRTUD DEL HALLAZGO NO. 3.4.1. SEGÚN AUDITORÍA DE DESEMPEÑO CÓDIGO 153, PAD 2016. DEBIDO A CARENCIAS DE INFORMES DE INTERVENTORÍA Y DEL RECIBO A SATISFACCIÓN DE LOS BIENES O SERVICIOS DEL CONTRATO POR PARTE DE LA INTERVENTORÍA.</t>
  </si>
  <si>
    <t>REALIZAR UNA CAPACITACIÓN SOBRE MANUAL DE SUPERVISIÓN E INTERVENTORÍA A SUPERVISORES DE LOS CONTRATOS VIGENCIA 2019</t>
  </si>
  <si>
    <t>1 CAPACITACIÓN REALIZADA / 1 CAPACITACIÓN PROGRAMADA * 100</t>
  </si>
  <si>
    <t>SE  EVIDENCIA SENSIBILIZACION EN ACTASTAS DE JULIO Y OCTUBRE</t>
  </si>
  <si>
    <t>3.1.2.2</t>
  </si>
  <si>
    <t>POR INEFECTIVIDAD DE ACCIONES 1, 2 Y 3 - HALLAZGO NO. 3.3.1.2. POR LA NO CONSTITUCIÓN DE LAS PÓLIZAS Y NO EXISTENCIA DE LOS INFORMES DE SUPERVISIÓN O RENDICIÓN DE INVENTARIOS; EN LOS CONTRATOS DE COMODATO NO. 019 - 2010, 011 DE 2010 Y 045 DE 2012 QUE PERMITIERAN GARANTIZAR LA INTEGRIDAD DE LOS BIENES. EL N. 019 DE 2010, EXISTEN INCONSISTENCIAS EN SU EJECUCIÓN, COMO ES LA NO CONSTITUCIÓN DE PÓLIZA DE SEGUROS. LOS COMODATOS 011 - 2010 Y 045 DE 2012 PRESENTAN IRREGULARIDADES EN SU EJECUCIÓN</t>
  </si>
  <si>
    <t>INEFECTIVIDAD DE LAS ACCIONES 1, 2 Y 3 FORMULADAS EN EL PLAN DE MEJORAMIENTO EN VIRTUD DEL HALLAZGO NO. 3.3.1.2. SEGÚN AUDITORÍA DE REGULARIDAD CÓDIGO 109, PAD 2018. POR LA NO CONSTITUCIÓN DE LAS PÓLIZAS Y NO EXISTENCIA DE LOS INFORMES DE SUPERVISIÓN O RENDICIÓN DE INVENTARIOS; EN LOS CONTRATOS DE COMODATO NO. 019 DE 2010, 011 DE 2010 Y 045 DE 2012.</t>
  </si>
  <si>
    <t>REALIZAR UN REQUERIMIENTO JURIDICO DE LOS BIENES DADOS EN LOS COMODATOS NO. 019 DE 2010, 011 DE 2010 Y 045 DE 2012.</t>
  </si>
  <si>
    <t>REQUERIMIENTO</t>
  </si>
  <si>
    <t>UN REQUERIMIENTO REALIZADO / UN REQUERIMIENTO PROGRAMADO *100%</t>
  </si>
  <si>
    <t>SE ADJUANTA  REQUERIMIENTO  DE ELEMENTOS  Y REINTEGRO DE LOS MISMOS , IGUALMENTE POLIZAS QUE AMPARAN LOS BIENES.</t>
  </si>
  <si>
    <t>REALIZAR UN REINTREGRO DE CADA UNO DE LOS ELEMENTOS A EL AREA DE ALMACEN.</t>
  </si>
  <si>
    <t>REINTREGO</t>
  </si>
  <si>
    <t>UN REINTEGRO REALIZADO / UN REINTEGRO PROGRAMADO * 100%</t>
  </si>
  <si>
    <t>CONTRATACION Y ALMACEN</t>
  </si>
  <si>
    <t>EN LA EVIDENCIA SE ADJNTA EL REINTEGRO DE LOS BIENES ,  EN EL FORMATO DEL APLICATIVO QUE SE UTILIZA EN LA ALCALDIA Y,LAS ACTAS DE DEVOLUCION DE LOS VIENES, Y POLIZAS</t>
  </si>
  <si>
    <t>3.1.2.3</t>
  </si>
  <si>
    <t>POR INEFECTIVIDAD DE LAS ACCIONES FORMULADAS EN EL PLAN DE MEJORAMIENTO EN VIRTUD DEL HALLAZGO NO.3.2. SEGÚN AUDITORIA ESPECIAL CÓDIGO 800, PAD 2015. POR DEFICIENCIAS EN EL PROCESO DE PLANEACIÓN QUE DIÓ ORIGEN AL CONTRATO DE PRESTACIÓN DE SERVICIOS N°129 DE 2014, PROCESO EN EL QUE NO SE EVIDENCIA LA REALIZACIÓN  DE UN ESTUDIO DETALLADO DE ALTERNATIVAS QUE LE PERMITIERA AL FDLT SELECCIONAR LA OPCIÓN MÁS VIABLE ECONÓMICAMENTE PARA LA ADMINISTRACIÓN.</t>
  </si>
  <si>
    <t>HALLAZGO ADMINISTRATIVO. POR INEFECTIVIDAD DE LAS ACCIONES FORMULADAS EN EL PLAN DE MEJORAMIENTO EN VIRTUD DEL HALLAZGO NO.3.2. SEGÚN AUDITORÍA ESPECIAL CÓDIGO 800, PAD 2015. POR DEFICIENCIAS EN EL PROCESO DE PLANEACIÓN QUE DIÓ ORIGEN AL CONTRATO DE PRESTACIÓN DE SERVICIOS N°129 DE 2014.</t>
  </si>
  <si>
    <t>REALIZAR 1 VERIFICACIÓN DEL ESTADO DEL CONTRATO CPS 129-2014</t>
  </si>
  <si>
    <t>VERIFICACIÓN CPS</t>
  </si>
  <si>
    <t>1 VERIFICACIÓN REALIZADA /1 VERIFICACIÓN PROGRAMADA * 100%</t>
  </si>
  <si>
    <t>NO HAY EVIDENCIA  , YA SE SOLICITO</t>
  </si>
  <si>
    <t>SE DEBE SOLICITAR LA REVISION DEL CONTRATO A EL AREA DE PLANEACION (ESTA TAREA ES PRIORITRIA POR QUE EL PLAZO ESTA VENCIDO)</t>
  </si>
  <si>
    <t>REALIZAR UNA VERIFICACIÓN DE LA METODOLOGÍA PARA LA ELABORACIÓN DE LOS ESTUDIOS DE MERCADO A PARTIR DEL AÑO 2016</t>
  </si>
  <si>
    <t>VERIFICACIÓN METODOLÓGICA</t>
  </si>
  <si>
    <t>1VERIFICACIÓN REALIZADA / 1 VERIFICACIÓN PROGRAMADA * 100</t>
  </si>
  <si>
    <t>SE EVIDENCIA EN CTA DE  VERIFICACION METODOLOGICA  DE ESTUDIO DE SECTOR Y  CANASTA DE PRECIOS.</t>
  </si>
  <si>
    <t>REALIZAR UNA VERIFICACIÓN DE LA METODOLOGÍA USADA EN EL 10% DE LOS CONTRATOS DE LAS VIGENCIAS DE LOS AÑOS 2016, 2017 Y 2018</t>
  </si>
  <si>
    <t>VERIFICACIÓN DEL 10% DE LOS CONTRATOS DE LAS VIGENCIAS 2016, 2017 Y 2018</t>
  </si>
  <si>
    <t>SE EVIDENCIA EN LOS Estudio Sector CPS-176-2019 ,Estudio Sector CPS-177-2019,Estudio Sector CPS-178-2018 , Seguimiento Contratos.</t>
  </si>
  <si>
    <t>3.1.2.4</t>
  </si>
  <si>
    <t>EN EL CIA 1 DE 2012, EL ARCHIVO DE LA DOCUMENTACIÓN CONTRACTUAL NO RESPONDE A UN ORDEN CRONOLÓGICO E INCLUYE DOCUMENTACIÓN QUE NO CORRESPONDE AL MISMO, TAL Y COMO SE EVIDENCIA A FOLIO 386, EN EL QUE SE ENCUENTRA FORMATO DE ACTA DE COMITÉ DE SEGUIMIENTO Y EVALUACIÓN DEL PROCESO DE COMEDORES COMUNITARIOS DE LA LOCALIDAD DE CHAPINERO; MIENTRAS QUE A FOLIO 394 SE ENCUENTRA REQUERIMIENTO DE LA UNAD, SOBRE CONTRATO 3083 DE 2011, QUE NO CORRESPONDEN AL EXPEDIENTE CONTRACTUAL EN ANÁLISIS.</t>
  </si>
  <si>
    <t>HALLAZGO ADMINISTRATIVO. POR INEFECTIVIDAD DE LAS ACCIONES FORMULADAS EN EL PLAN DE MEJORAMIENTO EN VIRTUD DEL HALLAZGO NO.3.4.2. SEGÚN AUDITORÍA DE DESEMPEÑO CÓDIGO 184, PAD 2015. EN EL CIA 1 DE 2012, EL ARCHIVO DE LA DOCUMENTACIÓN CONTRACTUAL NO RESPONDE A UN ORDEN CRONOLÓGICO E INCLUYE DOCUMENTACIÓN QUE NO CORRESPONDE AL MISMO, TAL Y COMO SE EVIDENCIA A FOLIO 386.</t>
  </si>
  <si>
    <t>REALIZAR  UNA REVISION AL ESTADO DEL CONTRATO 3083 DE 2011.</t>
  </si>
  <si>
    <t>UNA REVISION REALIZADA / UNA REVISION PROGRAMA*100%</t>
  </si>
  <si>
    <t>GESTION DOCUMENTAL Y CONTRATACION</t>
  </si>
  <si>
    <t>SE ADJUNTA  CARPETAS DIGITALIZADAS DE  CONTRATOS INTERVENIDOS .</t>
  </si>
  <si>
    <t>REALIZAR UNA INTERVENCION DOCUMENTAL AL CONTRATO-3083 DE 2011</t>
  </si>
  <si>
    <t>INTERVENCION</t>
  </si>
  <si>
    <t>UNA INTERVENCION REALIZADA/ POR UNA INTERVENCION PROGRAMA *100%</t>
  </si>
  <si>
    <t>REALIZAR UN LISTADO DE VERIFICACION DE LAS INTERVENCIONES DOCUMENTALES REALIZADAS EN LAS VIGENCIAS DE 2016, 2017 Y 2018</t>
  </si>
  <si>
    <t>LISTADO</t>
  </si>
  <si>
    <t>UN LISTADO REALIZADO</t>
  </si>
  <si>
    <t xml:space="preserve">  S e adjunta fuid del año 2016 , 2017 , 2018 de los contratos.</t>
  </si>
  <si>
    <t>3.1.2.5</t>
  </si>
  <si>
    <t>EL CA 15 DE 2012 SE SUSCRIBIÓ 3 DÍAS ANTES DE TERMINAR EL PD SIN FIGURAR PLAN DE CONTRATACIÓN 2012 DEL FDLT. LOS  ESTUDIOS PREVIOS NO TIENEN FIRMAS Y FECHA DE ELABORACIÓN; LA VERIFICACIÓN TÉCNICA Y ECONÓMICA NO CORRESPONDE AL PROYECTO 135. LA ADICIÓN NO OBEDECE A CASO FORTUITO COMPROBADO NI FUERZA MAYOR Y CARECE DE FECHA DE SUSCRIPCIÓN, NO RESPONDE AL OBJETO DEL PROYECTO 135. NO SE DILIGENCIARON LAS OP DENTRO DE LOS TÉRMINOS, INCUMPLE NUMERALES 5 Y 8 DE LA CLÁUSULA DE LAS OBLIGACIONES.</t>
  </si>
  <si>
    <t>INEFECTIVIDAD DE LAS ACCIONES FORMULADAS EN EL PLAN DE MEJORAMIENTO EN VIRTUD DEL HALLAZGO NO.3.5.1. SEGÚN AUDITORÍA DE DESEMPEÑO CÓDIGO 184, PAD 2015. EN RAZÓN A QUE EL CA 15 DE 2012 SE SUSCRIBIÓ 3 DÍAS ANTES DE TERMINAR EL PD SIN FIGURAR PLAN DE CONTRATACIÓN 2012 DEL FDLT. LOS ESTUDIOS PREVIOS NO TIENEN FIRMAS Y FECHA DE ELABORACIÓN; LA VERIFICACIÓN TÉCNICA Y ECONÓMICA NO CORRESPONDE AL PROYECTO 135.</t>
  </si>
  <si>
    <t>REALIZAR 1 VERIFICACIÓN DE  LA METODOLOGÍA PARA LA ELABORACIÓN DE CONTRATOS A PARTIR DE 2016</t>
  </si>
  <si>
    <t>1 VERIFICACIÓN REALIZADA / 1 VERIFICACIÓN PROGRAMADA * 100%</t>
  </si>
  <si>
    <t>se verifica seguimiento de contratos  en acta  del 20 de agosto de 2019</t>
  </si>
  <si>
    <t>REALIZAR 1 VERIFICACIÓN DE LA METODOLOGÍA USADA DE LAS VIGENCIAS 2016, 2017 Y 2018</t>
  </si>
  <si>
    <t>3.1.2.6</t>
  </si>
  <si>
    <t>INCONSISTENCIAS DE LA INF. PLAN DE ACCIÓN, MUSI, DIFERENCIAS MUSI Y PLAN DE ACCIÓN, CONTRATADO 2015 $19. PLAN DE ACCIÓN $20. EN CONTRATACIÓN $13.PLAN DE ACCIÓN EJEC. METAS 41013 Y MUSI  22181, MUSI 60 CONTRATOS, SE REGISTRAN 287 MUSI Y PLAN DE ACCIÓN, TOTAL 51 METAS, 42 EL 82.35%, PRESENTAN INCONSISTENCIAS VALOR REPORTADO. ÚNICAMENTE 8 METAS EL 15.68% DE 51 REGISTRAN DATOS HOMOGÉNEOS. 23 METAS CON EJEC. 0 MAGNITUD FÍSICA REAL 45.09%. MUSI LA META: 1117- 1 EJEC. FÍSICA (0) Y 0 GIROS EN MUSI</t>
  </si>
  <si>
    <t>HALLAZGO ADMINISTRATIVO. POR INEFECTIVIDAD DE LAS ACCIONES FORMULADAS EN EL PLAN DE MEJORAMIENTO EN VIRTUD DEL HALLAZGO NO. 2.2.1.2. SEGÚN AUDITORÍA DE REGULARIDAD CÓDIGO 132, PAD 2016. POR INCONSISTENCIAS DE LA INF. PLAN DE ACCIÓN, MUSI, DIFERENCIAS MUSI Y PLAN DE ACCIÓN.</t>
  </si>
  <si>
    <t>REALIZAR 1 REVISIÓN AL LINEAMIENTO DE LA SECRETARÍA DISTRITAL DE PLANEACIÓN SOBRE DIFERENCIAS ENTRE PLAN DE ACCIÓN Y MUSI</t>
  </si>
  <si>
    <t>REVISIÓN DE LINEAMIENTO</t>
  </si>
  <si>
    <t>1 REVISIÓN REALIZADA / 1 REVISIÓN PROGRAMADA * 100</t>
  </si>
  <si>
    <t>SE ADJUNTA MANUAL DE SEGPLAN   EN  EL CUAL SE DAN LOS LINEAMIENTOS  SOBRE EL PLAN DE ACCION   MUSI</t>
  </si>
  <si>
    <t>REALIZAR REVISIÓN A LA ACTUALIZACIÓN TRIMESTRAL DE LA MUSI DE LAS VIGENCIAS 2017, 2018, HASTA EL PRIMER TRIMESTRE DE 2019</t>
  </si>
  <si>
    <t>REVISIÓN ACTUALIZACIÓN MUSI</t>
  </si>
  <si>
    <t xml:space="preserve">SE EVIDENCIA EN ACTAS DE SEGUIMIENTO AÑOS 2017, 2018,2019
MATRICES MUSI TRIMESTRALES DE AÑOS 2017, 2018, 2019
</t>
  </si>
  <si>
    <t>3.1.2.7</t>
  </si>
  <si>
    <t>POR INEFECTIVIDAD DE LAS ACCIONES FORMULADAS EN EL PLAN DE MEJORAMIENTO EN VIRTUD DEL HALLAZGO NO. 2.3.1.13. SEGÚN AUDITORIA DE REGULARIDAD CÓDIGO 132, PAD 2016. POR INCERTIDUMBRE EN LA CUENTA  ADQUISICIÓN DE BIENES Y SERVICIOS (2401), GENERA UNA INCERTIDUMBRE DE $546.344.253, POR NO CONCILIAR EL VALOR REFLEJADO POR CADA UNA DE LAS ENTIDADES, FRENTE A LO REPORTADO POR EL FDL DE TUNJUELITO.</t>
  </si>
  <si>
    <t>HALLAZGO ADMINISTRATIVO. POR INEFECTIVIDAD DE LAS ACCIONES FORMULADAS EN EL PLAN DE MEJORAMIENTO EN VIRTUD DEL HALLAZGO NO. 2.3.1.13. SEGÚN AUDITORÍA DE REGULARIDAD CÓDIGO 132, PAD 2016. POR INCERTIDUMBRE EN LA CUENTA ADQUISICIÓN DE BIENES Y SERVICIOS (2401).</t>
  </si>
  <si>
    <t>REALIZAR UNA REVISION  LA INFORMACION CONTABLE DE LA CUENTA 240102 PARA VERIFICAR EL ESTADO DE LA CONCILIACION CON LAS ENTIDADES RECIPROCAS SIGUIENTES, HOSPITAL DE TUJUELITO SEGUNDO NIVEL, UNIVERSIDAD FRANCISCO JOSE DE CALDAS  Y UNIVERSIDAD DE CUNDINAMARCA.</t>
  </si>
  <si>
    <t>SE ADJUANTA EL ESTADO DE LA CUENTA E EL QUE SE EVIDENCIA QUE YA ESTA CONCILIADA</t>
  </si>
  <si>
    <t>3.1.2.8</t>
  </si>
  <si>
    <t>POR INEFECTIVIDAD DE LAS ACCIONES FORMULADAS EN EL PLAN DE MEJORAMIENTO EN VIRTUD DEL HALLAZGO NO. 2.3.1.2. SEGÚN AUDITORIA DE REGULARIDAD CÓDIGO 132, PAD 2016. PORQUE LOS RECURSOS ENTREGADOS EN ADMINISTRACIÓN (1424) EL FDLT NO PRESENTAN LA CONCILIACIÓN CON CADA UNA DE LAS ENTIDADES RECIPROCAS AL CIERRE DE LA VIGENCIA, GENERANDO UNA INCERTIDUMBRE CON CADA UNA DE LAS ENTIDADES RECIPROCAS FRENTE A LO REPORTADO EN LOS ESTADOS CONTABLES DEL FDL.</t>
  </si>
  <si>
    <t>HALLAZGO ADMINISTRATIVO. POR INEFECTIVIDAD DE LAS ACCIONES FORMULADAS EN EL PLAN DE MEJORAMIENTO EN VIRTUD DEL HALLAZGO NO. 2.3.1.2. SEGÚN AUDITORÍA DE REGULARIDAD CÓDIGO 132, PAD 2016. PORQUE LOS RECURSOS ENTREGADOS EN ADMINISTRACIÓN (1424) EL FDLT NO PRESENTAN LA CONCILIACIÓN CON CADA UNA DE LAS ENTIDADES RECIPROCAS AL CIERRE DE LA VIGENCIA.</t>
  </si>
  <si>
    <t>REALIZAR UNA REVISION  LA INFORMACION CONTABLE DE LA CUENTA 142402 PARA VERIFICAR EL ESTADO DE LA CONCILIACION CON LAS ENTIDADES RECIPROCAS SIGUIENTES, LA UNIVERSIDAD FRANCISCO JOSE DE CALDAS  Y LA UNIDAD ADMINISTRATIVA ESPECIAL DE REHABILITACION Y MANTENIMIENTO DE MALLA VIAL.</t>
  </si>
  <si>
    <t>SE EVIDENCIA CONCILIACION U DISTRITAL CONVENIO INTER ADMON 171-2014 EN CUENTA , CORREOS U DISTRITAL, 3.1.2.8 MALLA VIAL CONCILIACION Y MALLA VIAL FDL TUNJUELITO SEPTIEMBRE</t>
  </si>
  <si>
    <t>3.1.2.9</t>
  </si>
  <si>
    <t>POR INEFECTIVIDAD DE LAS ACCIONES FORMULADAS EN VIRTUD DEL HALLAZGO NO. 2.3.1.3. SEGÚN AUDITORIA DE REGULARIDAD CÓDIGO 132, PAD 2016. EN RAZÓN A QUE EN LA CUENTA OTROS DEUDORES (1470) , ESTA CUENTA SE SOBREESTIMA TODA VEZ QUE EN LOS REGISTROS CONTABLES FIGURA EL CONVENIO UEL 4390 DE 2009, ENTRE SECRETARIA DISTRITAL DE INTEGRACIÓN SOCIAL, FDL TUNJUELITO CON LA FUNDACIÓN MILENIO AZUL, SIN EVIDENCIAR GESTIÓN ALGUNA YA QUE ESTE CONVENIO SE SUSCRIBIÓ HACE MÁS DE CINCO AÑOS.</t>
  </si>
  <si>
    <t>HALLAZGO ADMINISTRATIVO. POR INEFECTIVIDAD DE LAS ACCIONES FORMULADAS EN EL PLAN DE MEJORAMIENTO EN VIRTUD DEL HALLAZGO NO. 2.3.1.3. SEGÚN AUDITORÍA DE REGULARIDAD CÓDIGO 132, PAD 2016. EN RAZÓN A QUE EN LA CUENTA OTROS DEUDORES (1470) .</t>
  </si>
  <si>
    <t>REALIZAR UNA REVICION DE LA DEPURACION DE LA CUENTA 1470.</t>
  </si>
  <si>
    <t>REVISION DE DEPURACION.</t>
  </si>
  <si>
    <t>UNA RECISION REALIZADA/ UNA REVISION PROGRAMA *100%</t>
  </si>
  <si>
    <t>SE EVIDENCIAN MOVIMIENTOS POR CUENTAS EN LOS CUALES  SE VERIFICA CONCILIACION DE LA CUENTA.</t>
  </si>
  <si>
    <t>3.1.3</t>
  </si>
  <si>
    <t>DEBILIDAD EN EL SEGUIMIENTO Y CONTROL DE LOS BIENES ENTREGADOS EN COMODATO, QUE,  DE ACUERDO CON LA DOCUMENTACIÓN QUE REPOSA EN EL EXPEDIENTE, VIDENCIA ÚNICAMENTE UN SEGUIMIENTO REALIZADO DURANTE EL PRIMER AÑO DEL CONTRATO, LO QUE DENOTA QUE EL FONDO NO CUENTA CON MECANISMOS DE CONTROL OPORTUNOS QUE PERMITIERAN TENER EL CONTROL EN TIEMPO REAL DE LOS BIENES ENTREGADOS EN COMODATO Y DE LA FALTA DE SERVICIO QUE ESTÁN PRESTANDO DICHAS AYUDAS TÉCNICAS.</t>
  </si>
  <si>
    <t>FALTA DE SEGUIMIENTO Y CONTROL AL COMODATO 115-2018</t>
  </si>
  <si>
    <t>REALIZAR LA TOMA FISICA DE INVENTARIOS DE ACUERDO CON EL MANUAL DE POLITICAS DE OPERACIÓN CONTABLE DE LA SECRETARIA DISTRITAL DE GOBIERNO Y LOS FONDOS DE DESARROLLO LOCAL (1 VEZ AL AÑO)</t>
  </si>
  <si>
    <t>TOMA FISICA</t>
  </si>
  <si>
    <t>UNA TOMA FISICA REALIZADA/UNA TOMA FISICA PROGRAMADA * 100%</t>
  </si>
  <si>
    <t>EN LOS CONTRATOS EVALUADOS HAY DEBILIDAD EN EL ARCHIVO DE LA DOCUMENTACIÓN ASOCIADA A ÉSTOS. EN LOS CONTRATOS NO. 142-2014 Y 171-2014,  NO SE EVIDENCIARON ALGUNOS REGISTROS DE  REFERENTES DE PRECIOS Y COTIZACIONES DE ÍTEMS NECESARIOS PARA LAS ADECUACIONES DEL JARDÍN INFANTIL, COMO TAMPOCO SE ENCONTRARON ALGUNOS SOPORTES DOCUMENTALES ENTREGABLES. TAMBIÉN HAY INADECUADO MANEJO ARCHIVÍSTICO EN LA DOCUMENTACIÓN DE CONTRATOS NO. 142-2014, NO. 171 -2015, NO. 170-2014 Y NO. 284-2015.</t>
  </si>
  <si>
    <t>ACTUALIZACION DE LOS PROCEDIMIENTOS DE PLANEACIÓN, CONTRATACION Y ERROR HUMANO.</t>
  </si>
  <si>
    <t>REALIZAR UNA (1) CAPACITACIÓN DE MANUALES DE CONTRATACIÓN LOCAL Y  SUPERVISIÓN E INTERVENTORIA LOCAL.</t>
  </si>
  <si>
    <t>MESA DE TRABAJO REALIZADA / MESA DE TRABAJO PROGRAMADA * 100%</t>
  </si>
  <si>
    <t>CONTRATACION Y INFRAESTRUCTURA</t>
  </si>
  <si>
    <t>SE EVIDENCIA LA VERIFICACION Y SUBSANACION DE LAS OBSERVACIONES EN INFORME Y ACTAS Y  OFICIO NUMERO 20195620066321</t>
  </si>
  <si>
    <t>ACTUALIZACION DE LOS PROCEDIMIENTOS DE CONTRATACION Y ERROR HUMANO.</t>
  </si>
  <si>
    <t>REALIZAR UNA (1) REVISION Y ORGANIZACION DE CONTRATOS AUDITADOS.</t>
  </si>
  <si>
    <t>REVISION Y ORGANIZACION REALIZADA / REVISION Y ORGANIZACION PROGRAMDA*100%</t>
  </si>
  <si>
    <t>SE EVIDENCIA LA VERIFICACION Y SUBSANACION DE LAS OBSERVACIONES EN INFORME Y,ACTAS Y  OFICIO NUMERO 20195620066321  Y ACTA DE IQUIDACION.</t>
  </si>
  <si>
    <t>REALIZAR UNA (1) CAPACITACIÓN EN GESTIÓN DOCUMENTAL </t>
  </si>
  <si>
    <t>CAPACITACIÓN REALIZADA/ CAPACITACION PROGRAMADA*100%</t>
  </si>
  <si>
    <t>GESTION DOCUMENTAL</t>
  </si>
  <si>
    <t>2018-05-23</t>
  </si>
  <si>
    <t>3.1.3.1</t>
  </si>
  <si>
    <t>HALLAZGO ADMINISTRATIVO CON PRESUNTA INCIDENCIA DISCIPLINARIA. POR DEFICIENCIAS DEL PROCESO DE PLANEACIÓN Y FALTA DE CONTROL POR PARTE DE LA SUPERVISIÓN EN EL CPS NO. 130 DE 2016. SE ENCUENTRAN INCONSISTENCIAS EN SU ESTRUCTURACIÓN Y AUSENCIA DE ESTUDIOS ACTUALIZADOS AL OBJETO DEL PROCESO DE CONTRATACIÓN DEL PCS 130 DE 2016. SE REALIZARON CAMBIOS EN EL ÍTEM DE ALQUILER DE ESPACIOS, SIN QUE SE ELEVARA A ESCRITO POR LOS REPRESENTANTES LEGALES DEL FONDO Y DE LA FUNDACIÓN.</t>
  </si>
  <si>
    <t>CONTRATOS SIN SUPERVISIÓN JURÍDICA</t>
  </si>
  <si>
    <t>DELEGAR SUPERVISIÓN JURÍDICA EN CADA UNO DE LOS CONTRATOS, Y REALIZAR INFORME MENSUAL DE SUPERVISIÓN A LOS PROYECTOS.</t>
  </si>
  <si>
    <t>SUPERVISIÓN JURÍDICA</t>
  </si>
  <si>
    <t>NO DE SUPERVISIONES DELEGADAS / NO DE CONTRATOS A DELEGAR *100%</t>
  </si>
  <si>
    <t>PLANEACIÒN</t>
  </si>
  <si>
    <t>2018-06-12</t>
  </si>
  <si>
    <t>2018-12-31</t>
  </si>
  <si>
    <t>OBSERVACIÓN ADMINISTRATIVA CON INCIDENCIA FISCAL Y PRESUNTA DISCIPLINARIA EN CUANTÍA DE $29.989.441,39, POR DEFICIENCIAS CONSTRUCTIVAS Y FALTANTES EN CANTIDADES DE OBRA ENTREGADA, EN EL CONTRATO DE OBRA 135 DE 2017.</t>
  </si>
  <si>
    <t>POR   DEFICIENCIAS   CONSTRUCTIVAS   Y   FALTANTES EN CANTIDADES DE OBRA ENTREGADAEN EL CONTRATO DE OBRA 135 DE 2017.</t>
  </si>
  <si>
    <t>VERIFICAR LA SOLICITUD REALIZADA PARA EL ARREGLO DE ADOQUINES INSTALADOS, DILATACIÓN ENTRE SARDINEL Y LOSETA DE CONCRETO, GRIETAS EN LA INTERSECCIÓN DEL ÍTEM NP-028, GRIETA EN ANDEN CUNETA FRENTE A LA CANCHA MÚLTIPLE ÍTEM 017, GRIETA EN LOSETA CONCRETO ÍTEM 027, ZONAS DE EMPRADIZACIÓN QUE PRESENTA HUNDIMIENTOS Y ESCOMBROS ÍTEM 025, DETERIORO PREMATURO CINTA AJUSTE CONCRETO ITEM NP-36,  EN EL PARQUE TUNAL II CODIGO IDRD 06-031</t>
  </si>
  <si>
    <t>1 VERIFICACIÓN REALIZADA / 1 VERIFICACIÓN PROGRAMADA 100%</t>
  </si>
  <si>
    <t>Informe supervision 175 de 2018
Informe supervision 178 de 2018
Informe supervision 186 de 2018 3
Informe supervision 186 de 2018 4
Informe supervision 186 de 2018
(SE  ANEXAN LOS FORMATOS DE ESTOS CONTRATOS COMO EVIDENCIA DE LA UTILIZACION E IMPLEMENTACION DEL  FORMATO)</t>
  </si>
  <si>
    <t>VERIFICAR EL COMPROMISO DEL CONTRATISTA DE CAMBIO DE TAPAS DE ESP. SEGUN ACTAS DE VISITA ADMINISTRATIVA CODIGO 77PAD2019 DE CONTRALORÍA </t>
  </si>
  <si>
    <t>Informe supervision 175 de 2018
Informe supervision 178 de 2018
Informe supervision 186 de 2018 3
Informe supervision 186 de 2018 4
Informe supervision 186 de 2018
(SE  ANEXAN LOS FORMATOS DE ESTOS CONTRATOS COMO EVIDENCIA DE LA UTILIZACION E IMPLEMENTACION)</t>
  </si>
  <si>
    <t>VERIFICAR EN EL ACTA DE LIQUIDACIÓN DEL CONTRATO, QUE SE REFLEJE A FAVOR DE LA ENTIDAD EL VALOR DE $727.114,78 POR CONCEPTO DE 2.6 ML DE BARANDA DE CERRAMIENTO M-83 (SUM + INST) EL CUAL CORRESPONDE AL ITEM NP-29</t>
  </si>
  <si>
    <t xml:space="preserve">SE  EVIDENCIA EN ACTA DE  verificación metodología estudios sector junio 2019
Canasta de Precios 2018
</t>
  </si>
  <si>
    <t>REALIZAR UNA SOLICITUD A LA INTERVENTORÍA Y CONTRATISTA DE OBRA SOBRE EL PROCESO CONSTRUCTIVO Y REGISTRO FOTOGRÁFICO DE LA INSTALACIÓN DEL ITEM NP-34 CUYA DESCRIPCIÓN ES GEOTEXTIL GEOST300 Y/O T2100 (SUM+INST.</t>
  </si>
  <si>
    <t>1 SOLICITUD REALIZADA / 1 SOLICITUD PROGRAMADA 100 %</t>
  </si>
  <si>
    <t xml:space="preserve">SE EVIDENCIA EN LOS  Estudio Sector CPS-176-2019 ; Estudio Sector CPS-177-2019;Estudio Sector CPS-178-2018 Y Seguimiento Contratos.
</t>
  </si>
  <si>
    <t>REALIZAR UNA SOLICITUD A LA INTERVENTORÍA Y CONTRATISTA DE OBRA SOBRE EL PROCESO CONSTRUCTIVO Y REGISTRO FOTOGRÁFICO DE LA INSTALACIÓN DE LOS ITEMS 003, NP-31, NP-37, NP-40.</t>
  </si>
  <si>
    <t>3.1.3.2</t>
  </si>
  <si>
    <t>CPS 130-2017 NO SE CONSULTÓ EL MERCADO AL DEFINIR LOS COSTOS ACTIVIDADESFÍSICAS Y PERSONAL. INSUFICIENTE CONTROL EN LA IDENTIFICACIÓN DE ASISTENCIA REAL DE LA POBLACIÓN A ACTIVIDADES. FDL NO RECURRIÓ A OTRAS FUENTES, DIFERENTES A LA RESOLUCIÓN DE SECGOBIERNO PARA REALIZAR ANÁLISIS ADECUADO DE MERCADO DEL SERVICIO A ADQUIRIR. EN CPS 133-2107 -ÍTEMS 9,12Y13- NO HAY CLARIDAD DE LA DIFERENCIA ENTRE SESIONES, JORNADAS Y HORAS DE CAPACITACIÓN Y SU COSTEO, SE DETERMINA PARA UNO Y OTRO EL MISMO VALOR</t>
  </si>
  <si>
    <t>NO  SE  CONSULTÓ  EL  MERCADO  AL MOMENTO  DE DEFINIR  LOS  COSTOS DE  LAS  ACTIVIDADES FÍSICAS  Y EL  PERSONAL EN  EL  CPS 130  DE  2017.</t>
  </si>
  <si>
    <t>REALIZAR UN FORMATO DE SEGUIMIENTO A LA EJECUCIÓN DE LOS CONTRATOS</t>
  </si>
  <si>
    <t>FORMATO DE SEGUIMIENTO</t>
  </si>
  <si>
    <t>FORMATO DE SEGUIMIENTO REALIZADO</t>
  </si>
  <si>
    <t>SE EVIDENCIA CAPACITACION DE PROCEDIMIENTO PARA LA ADQUICISION DE BIENES Y SERVICIOS.</t>
  </si>
  <si>
    <t>HALLAZGO  ADMINISTRATIVOEN  RAZÓN  A  QUE  NO  SE  CONSULTÓ  EL  MERCADO  AL MOMENTO  DE DEFINIR  LOS  COSTOS DE  LAS  ACTIVIDADES FÍSICAS  Y EL  PERSONAL EN  EL  CPS 130  DE  2017.</t>
  </si>
  <si>
    <t>REALIZAR 2 VERIFICACIONES AL FORMATO DE SEGUIMIENTO A LA EJECUCIÓN DE LOS CONTRATOS</t>
  </si>
  <si>
    <t>VERIFICACIÓN DE SEGUIMIENTO</t>
  </si>
  <si>
    <t>2 VERIFICACIONES REALIZADAS / 2 VERIFICACIONES PROGRAMADAS * 100</t>
  </si>
  <si>
    <t>SE VIDENCIA  CAPACITACION DEL INSTRUCTIVO GCO-GCL-IN011</t>
  </si>
  <si>
    <t>SE EVIDENCIA EN EL LIBRO AUXILIAR CONTABLE DE LA CUENTA SU RECLASIFICACION</t>
  </si>
  <si>
    <t xml:space="preserve">Estudio Sector CPS-176-2019
Estudio Sector CPS-177-2019
Estudio Sector CPS-178-2018
Seguimiento Contratos
</t>
  </si>
  <si>
    <t>HALLAZGO ADMINISTRATIVO. POR FALENCIAS EN EL PROCESO DE PLANEACIÓN, RESPECTO DE LA ESTIMACIÓN DEL VALOR DE LOS BIENES Y SERVICIOS A ADQUIRIR MEDIANTE EL CONTRATO DE PRESTACIÓN DE SERVICIOS NO. 141 DE 2016. AL VERIFICAR HALLAZGO ADMINISTRATIVO. POR FALENCIAS EN EL PROCESO DE PLANEACIÓN, RESPECTO DE LA ESTIMACIÓN DEL VALOR DE LOS BIENES Y SERVICIOS A ADQUIRIR MEDIANTE EL CONTRATO DE PRESTACIÓN DE SERVICIOS NO. 141 DE 2016.</t>
  </si>
  <si>
    <t>COTIZACIONES DESACTUALIZADAS POR CAMBIO DE GOBIERNO</t>
  </si>
  <si>
    <t>ACTUALIZAR  COTIZACIONES DE LA CANASTA DE PRECIOS PARA  LA VIGENCIA PARA EL FDLT</t>
  </si>
  <si>
    <t>COTIZACIONES ACTUALIZADAS</t>
  </si>
  <si>
    <t>CANASTA DE PRECIOS ACTUALIZADA</t>
  </si>
  <si>
    <t>3.1.3.3</t>
  </si>
  <si>
    <t>HALLAZGO ADMINISTRATIVO. POR FALLAS SUPERFICIALES EN SEGMENTOS VIALES INTERVENIDOS. REALIZADA LA INSPECCIÓN VISUAL A LOS SEGMENTOS VIALES PRESENTAN DAÑOS SUPERFICIALES PUNTUALES EN LA CARPETA ASFÁLTICA Y DE NO SUBSANARSE LAS FALLAS YA CITADAS PUEDE CONLLEVAR, A UN DETERIORO MAYOR, OCASIONANDO UN GRAN RIESGO PARA LA ESTABILIDAD DE LA OBRA.POR LO ANTERIOR SE EVIDENCIA FALTA DE SEGUIMIENTO Y CONTROL A LA EJECUCIÓN DEL CONTRATO POR PARTE DE LA SUPERVISIÓN E INTERVENTORÍA.</t>
  </si>
  <si>
    <t>FALTA DE SEGUIMIENTO Y CONTROL A LA EJECUCIÓN DEL CONTRATO POR PARTE DE LA SUPERVISIÓN E INTERVENTORÍA</t>
  </si>
  <si>
    <t>REALIZAR 2 SEGUIMIENTOS A LA ESTABILIDAD DE CONTRATO DE OBRA .</t>
  </si>
  <si>
    <t>SEGUIMIENTOS A OBRA</t>
  </si>
  <si>
    <t>SEGUIMIENTOS REALIZADOS / DOS SEGUIMIENTOS PTROGRAMADOS*100%</t>
  </si>
  <si>
    <t>3.1.3.4</t>
  </si>
  <si>
    <t>HALLAZGO ADMINISTRATIVO CON PRESUNTA INCIDENCIA DISCIPLINARIA POR EL INCUMPLIMIENTO AL SEGUIMIENTO DE LAS POLIZAS DE CALIDAD Y ESTABILIDAD DE OBRA. ANALIZADA LA INFORMACIÓN SE OBSERVA QUE EL FONDO NO REALIZÓ LOS SEGUIMIENTOS A TODOS LOS CONTRATOS DE OBRA PÚBLICA EJECUTADOS, DESCONOCIENDO LO EXIGIDO EN EL ARTÍCULO 4, NUMERAL 4 DE LA LEY 80 DE 1993. LO MENCIONADO PUEDE TRAER COMO CONSECUENCIA LA PÉRDIDA DE RECURSOS INVERTIDOS EN MALLA VIAL-OBRAS PÚBLICAS.</t>
  </si>
  <si>
    <t>NO SE REALIZAN SEGUIMIENTOS</t>
  </si>
  <si>
    <t>REALIZAR UNA  REVISION A LOS SEGUIMIENTOS DE OBRA .</t>
  </si>
  <si>
    <t>REVISION REALIZADOS / DOS REVISIONES PROGRAMADAS*100%</t>
  </si>
  <si>
    <t>REALIZAR UN SEGUIMIENTO A LA ESTABILIDA LAS OBRAS DEL FDLT</t>
  </si>
  <si>
    <t>SEGUIMIENTO DE ESTABILIDAD DE OBRAS</t>
  </si>
  <si>
    <t>SEGUIMIENTO REALIZADOS / UN SEGUIMIENTO PROGRAMADO*100%</t>
  </si>
  <si>
    <t>3.1.4.1</t>
  </si>
  <si>
    <t>HALLAZGO ADMINISTRATIVO POR OBLIGACIONES POR PAGAR VIGENCIA ACTUAL Y VIGENCIAS ANTERIORES. EXISTE UN SALDO DE OBLIGACIONES POR PAGAR $1.373.195.259, QUE CORRESPONDE A SALDOS DE FUNCIONAMIENTO $23.416.074, DE INVERSIÓN  $ 628.369.543 Y VIGENCIAS ANTERIORES POR $721.409.642, DE LOS AÑOS 2010, 2011, 2015, 2016 Y 2017, RESPECTIVAMENTE. ESTA SITUACIÓN OCURRE POR FALTA DE CONTROLES EN EL PROCESO ARMÓNICO DE PLANEACIÓN, PROGRAMACIÓN PRESUPUESTAL, EJECUCIÓN CONTRACTUAL, SUPERVISIÓN E INTERVENTORÍA.</t>
  </si>
  <si>
    <t>FALTA DE CONTROLES</t>
  </si>
  <si>
    <t>REALIZAR 6 MESAS DE SEGUIMIENTO MENSUAL DE OBLIGACIONES POR PAGAR</t>
  </si>
  <si>
    <t>MESAS DE SEGUIMIENTO OBLIGACIONES POR PAGAR</t>
  </si>
  <si>
    <t>MESAS DE SEGUIMIENTO PROGRAMADAS / MESAS DE SEGUIMIENTO REALIZADAS * 100%</t>
  </si>
  <si>
    <t>2019-02-28</t>
  </si>
  <si>
    <t>3.1.4.2</t>
  </si>
  <si>
    <t>HALLAZGO ADMINISTRATIVO POR LA BAJA GESTIÓN EN EL CUMPLIMIENTO DE LO PROGRAMADO EN EL PAC.EL FDLT, EJECUTÓ GIROS  DE $25.519.699.779, INCUMPLIENDO LO PROGRAMADO  DEL PAC, QUE ESTABLECIÓ GIROS POR $70.200.543.650, LO QUE INDICA QUE EL FDLT, APLAZÓ EL CUMPLIMIENTO REAL DE SUS OBLIGACIONES DEJANDO DE GIRAR LA SUMA DE $44.680.843.871, INCIDIENDO NEGATIVAMENTE EN EL CUMPLIMIENTO DE  METAS PROGRAMADAS. POR  UNA INADECUADA PLANEACIÓN Y NO PERMITE QUE SE CUMPLA LOS OBJETIVOS DEL SISTEMA PRESUPUESTAL.</t>
  </si>
  <si>
    <t>ATRASO EN LOS PROCESOS ADMINISTRATIVOS Y CONTRACTUALES DE INVERSIÓN</t>
  </si>
  <si>
    <t>REALIZAR 3 SEGUIMIENTOS TRIMESTRALES AL CUMPLIMIENTO DE METAS, EJECUCIÓN FÍSICA Y FINANCIERA DE LAS MISMAS</t>
  </si>
  <si>
    <t>SEGUIMIENTOS TRIMESTRALES</t>
  </si>
  <si>
    <t>SEGUIMIENTOS TRIMESTRALES PROGRAMADOS / SEGUIMIENTOS TRIMESTRALES REALIZADOS * 100%</t>
  </si>
  <si>
    <t>3.2</t>
  </si>
  <si>
    <t>HALLAZGO ADMINISTRATIVO CON PRESUNTA INCIDENCIA DISCIPLINARIA. POR DEBILIDADES EN LA FORMULACIÓN DE LA FORMA DE PAGO DE LOS CONVENIOS NO.126 DE 2014, 162 DE 2014, 179 DE 2015 Y 273 DE 2015.</t>
  </si>
  <si>
    <t>DEFICIENCIA EN LA FORMULACIÓN DE LA PROGRAMACIÓN DE PAGOS</t>
  </si>
  <si>
    <t>REALIZAR MESA DE TRABAJO PARA REVISAR PROGRAMACIÓN DE PAGOS EN LOS CONTRATOS VIGENCIA 2016-2017</t>
  </si>
  <si>
    <t>MESA DE TRABAJO PROGRAMADA / MESA DE TRABAJO REALIZADA</t>
  </si>
  <si>
    <t>HALLAZGO ADMINISTRATIVO CON INCIDENCIA FISCAL Y PRESUNTA INCIDENCIA DISCIPLINARIA. DEFICIENCIAS EN EL PROCESO DE PLANEACIÓN QUE DIÓ ORIGEN AL CONTRATO DE PRESTACIÓN DE SERVICIOS N°129 DE 2014, PROCESO EN EL QUE NO SE EVIDENCIA LA REALIZACIÓN DE UN ESTUDIO DETALLADO DE ALTERNATIVAS QUE LE PERTMITIERA AL FDLT SELECCIONAR LA OPCIÓN MÁS VIABLE ECONÓMICAMENTE PARA LA ADMINISTRACIÓN.</t>
  </si>
  <si>
    <t>1. ACTUALIZAR LOS ESTUDIOS DE ANÁLISIS DE MERCADO CORRESPONDIENTES AL CONTRATO N° 129 DE 2014 ALEGRIA ACTIVITY  AMERICA S.A., CON EL FIN DE CORROBORAR QUE LA DECISIÓN  TOMADA DE “ALQUILER, ADECUACIÓN Y ADMINISTRACIÓN DE LA UNIDAD MÓVIL “ ES LA MÁS PERTINENTE PARA EL DESARROLLO DE LAS ACTIVIDADES DE CASA DE JUSTICIA DEL FDLT, DE ACUERDO CON EL PRESUPUESTO ASIGNADO.</t>
  </si>
  <si>
    <t>1. UN (1) INFORME DE ANÁLISIS DE MERCADO.</t>
  </si>
  <si>
    <t>DESPACHO ALCALDÍA LOCAL. FDLT. PROFESIONAL APOYO A LA SUPERVISIÓN DEL  CONTRATO</t>
  </si>
  <si>
    <t>2015-09-10</t>
  </si>
  <si>
    <t>3.2.1</t>
  </si>
  <si>
    <t>LA INFORMACIÓN NO HA SIDO CLASIFICADA, ORDENADA Y DEPURADA EN DEBIDA FORMA, EVIDENCIANDO FALTA DE CONTROLES POR PARTE DE LA ADMINISTRACIÓN DEL FONDO, INCUMPLIENDO LA NORMATIVIDAD INTERNA EN CUANTO AL ARCHIVO DOCUMENTAL DE LOS CONTRATOS EXPEDIDA POR LA SECRETARÍA DISTRITAL DE GOBIERNO MEDIANTE SU SISTEMA INTEGRADO DE GESTIÓN DE ACUERDO A LA RESOLUCIÓN 520 DE 2013  - “PROCESO DE GESTIÓN Y ADQUISICIÓN DE RECURSOS – INSTRUCTIVO PARA LA CONFORMACIÓN Y MANEJO DEL EXPEDIENTE ÚNICO DEL CONTRATO”</t>
  </si>
  <si>
    <t>INADECUADO MANEJO DOCUMENTAL Y ARCHIVÍSTICO EN LOS CONTRATOS DE  OBRA PÚBLICA NO. 275 DE 2015, EL CONTRATO DE INTERVENTORÍA NO. 285 DE 2015  Y CONVENIO DE ASOCIACIÓN NO. 244 DE 2015</t>
  </si>
  <si>
    <t>REALIZAR CAPACIATACIÓN SOBRE CONFORMACION DEL EXPEDIENTE UNICO DE CONTRATO.</t>
  </si>
  <si>
    <t>ACTA DE CAPACITACION</t>
  </si>
  <si>
    <t>GESTION DOCUMENTAL Y CONTRATACION.</t>
  </si>
  <si>
    <t>INADECUADO MANEJO DOCUMENTAL Y ARCHIVÍSTICO EN LOS CONTRATOS DE  OBRA PÚBLICA NO. 275 DE 2015, EL CONTRATO DE INTERVENTORÍA NO. 285 DE 2015.</t>
  </si>
  <si>
    <t>CREAR MESA DE TRABAJO PARA REALIZAR INTERVENCION DOCUMENTAL A LOS CONTRATOS DE OBRA PÚBLICA NO. 275 DE 2015, EL CONTRATO DE INTERVENTORÍA NO. 285 DE 2015.</t>
  </si>
  <si>
    <t>ACTA DE REUNION</t>
  </si>
  <si>
    <t>MESA DE TRABAJO CREADA.</t>
  </si>
  <si>
    <t>INFRAESTRUCTURA , GESTION DOCUMENTAL.</t>
  </si>
  <si>
    <t>INADECUADO MANEJO DOCUMENTAL Y ARCHIVÍSTICO EN LOS CONTRATOS DE CONVENIO DE ASOCIACIÓN NO. 244 DE 2015</t>
  </si>
  <si>
    <t>CREAR MESA DE TRABAJO PARA REALIZAR INTERVENCION DOCUMENTAL AL CONVENIO DE ASOCIACIÓN NO. 244 DE 2015.</t>
  </si>
  <si>
    <t>HALLAZGO ADMINISTRATIVO. POR INADECUADO MANEJO EN EL ARCHIVO DE GESTIÓN DOCUMENTAL CONTRATOS 177-2015, 132-2016, 144-2016, 148-2016 Y 153-2016, SE OBSERVÓ UN INADECUADO MANEJO DOCUMENTAL Y ARCHIVÍSTICO EN RAZÓN A QUE LA DOCUMENTACIÓN NO SE ENCUENTRA EN ORDEN CRONOLÓGICO, NO REPOSA DE FORMA COMPLETA, EXISTE DUPLICIDAD DE DOCUMENTOS, FALTA DE FOLIACIÓN, DE INFORMES DE SUPERVISIÓN Y SIN DOCUMENTOS SOPORTE DE EJECUCIÓN.</t>
  </si>
  <si>
    <t>DEFICIENCIA EN LA CLASIFICACION Y DEPURACION DE LA INFORMACION ENTREGADA POR LOS INTERVENTORES Y/O SUPERVISORES.</t>
  </si>
  <si>
    <t>REALIZAR UNA REUNIOIN CON AREAS DE PLANEACION CONTRATACION Y ARCHIVO ,PARA DEPURAR INFORMACION DE LOS CONTRATOS  (177 DE 2015; 132 DE 2016 ;144 DE 2016 ; 148 DE 2016 Y 153 DE 2016)</t>
  </si>
  <si>
    <t>REUNION DE DEPURACION</t>
  </si>
  <si>
    <t>1 REUNION PROGRAMADA/1 REUNIONI REALIZADA * 100*</t>
  </si>
  <si>
    <t>CONTRATACION PLANEACION ARCHIVO</t>
  </si>
  <si>
    <t>INCUMPLIMIENTO EN LAS OBLIGACIONES CONTRACTUALES DEL CONTRATISTA GENERADO DETRIMENTO POR $57.750.000.00</t>
  </si>
  <si>
    <t>&gt;CARENCIA DE SOPORTES QUE EVIDENCIEN EL CUMPLIMIENTO DEL OBJETO CONTRACTUAL Y DEFICIENCIAS DEL CONTROL INTERNO DE LA EJECUCIÓN CON RELACIÓN A EL APOYO DE LA SUPERVISIÓN</t>
  </si>
  <si>
    <t>&gt;ESTABLECER SENSIBILIZACIONES PERIÓDICAS PARA LA PRESENTACIÓN DE LOS INFORMES DE ACTIVIDADES, EL MANUAL DE CONTRATACIÓN, MANUAL DE SUPERVISIÓN E INTERVENTORA Y DEMÁS TEMAS , QUE PERMITAN DAR MEJORAMIENTO AL SEGUIMIENTO CONTRACTUAL.</t>
  </si>
  <si>
    <t>SENSIBILIZACIÓN  DE PROCESOS</t>
  </si>
  <si>
    <t>N° DE SENSIBILIZACIONES  REALIZADOS/ SENSIBILIZACIONES PROGRAMADAS.</t>
  </si>
  <si>
    <t>&gt;ESTABLECER SENSIBILIZACIONES SOBRE LA FUNCIONES , NORMATIVIDAD Y RESPONSABILIDADES DE LOS CONTRATISTAS DESIGNADOS AL APOYO A LA SUPERVISIÓN</t>
  </si>
  <si>
    <t>SENSIBILIZACIÓN  DE APOYO</t>
  </si>
  <si>
    <t>INOBSERVANCIA A LO ESTABLECIDO EN LA LEY  594 DE 2000 Y  POR  ESTABLECER EN LA FORMA DE PAGO ACTIVIDADES QUE NO GENERAN COSTO. CONVENIOS DE ASOCIACIÓN: C.A. 190-2015, C.A.199-2015, C.A.196-2015, C.A. 204-2015 Y C.A.208-2015. FALTA DE ORGANIZACIÓN DOCUMENTAL Y DE ARCHIVO, ORIGINANDO DEMORAS EN LA REVISIÓN, SIENDO NECESARIO BUSCAR LA INFORMACIÓN O REQUERIRLA PARA EL CASO, EN LA OFICINA DE ALMACÉN, INCUMPLIENDO EL ARTÍCULO 2 LITERALES A, E Y F DE LA LEY 87 DE 1993, Y LA LEY DE ARCHIVO 594/2000.</t>
  </si>
  <si>
    <t>SE OBSERVÓ UN INADECUADO MANEJO DOCUMENTAL Y ARCHIVÍSTICO DE LOS CONVENIOS OBJETO DE LA AUDITORÍA</t>
  </si>
  <si>
    <t>CAPACITACIONES PRACTICAS  CON SUPERVISORES Y APOYO A LA SUPERVISIÓN</t>
  </si>
  <si>
    <t>CAPACITACIÓN PRACTICA</t>
  </si>
  <si>
    <t>ARCHIVO</t>
  </si>
  <si>
    <t>NO FUE CONTRATADO EL PROFESIONAL EXTERNO REQUERIDO PARA EL DESARROLLO DE LA INTERVENTORÍA.</t>
  </si>
  <si>
    <t>CAPACITACIÓN A INTERVENTORES Y APOYO A LA SUPERVISIÓN , RESPECTO A CASOS DE INCUMPLIMIENTO Y/O IMPOSICIÓN DE MULTAS.</t>
  </si>
  <si>
    <t>OFICINA DE CONTRATACIÓN</t>
  </si>
  <si>
    <t>SE REALIZAN PAGOS  A ACTIVIDADES QUE NO GENERAN COSTO O , EL COSTO ES MENOR.</t>
  </si>
  <si>
    <t>CAPACITACIÓN SOBRE LAS FORMAS DE PAGO PARA ESTABLECER DESEMBOLSOS CORRESPONDIENTES AL PORCENTAJE DE EJECUCIÓN .</t>
  </si>
  <si>
    <t>PLANEACIÓN Y OFICINA DE CONTRATACIÓN</t>
  </si>
  <si>
    <t>CONVENIO DE ASOCIACIÓN NO. 190 DE 2015,  CONVENIO DE ASOCIACIÓN NO. 204 DE 2015</t>
  </si>
  <si>
    <t>MEMORANDO: EXIGIENDO CUIDADO EN LA VERIFICACIÓN DE LAS OPERACIONES ARITMÉTICAS INCLUIDAS EN LAS PROPUESTAS PRESENTADAS EN LOS DIFERENTES PROCESOS DE SELECCIÓN, ASÍ COMO EN LAS TRANSCRIPCIONES Y DIGITACIÓN DE LOS DOCUMENTOS PRECONTRACTUALES Y CONTRACTUALES</t>
  </si>
  <si>
    <t>CONVENIO DE ASOCIACIÓN NO. 196 DE 2015 : SE OBSERVÓ QUE LA INFORMACIÓN CONTENIDA EN LAS CARPETAS NO REPOSA EL CERTIFICADO DE DISPONIBILIDAD PRESUPUESTAL – CDP, COMO TAMPOCO EL CERTIFICADO DE REGISTRO PRESUPUESTAL - CRP</t>
  </si>
  <si>
    <t>MEMORANDO: INFORMANDO QUE EN EL MOMENTO DE DILIGENCIAR LAS LISTAS DE CHEQUEO VERIFICAR QUE LOS CERTIFICADO DE DISPONIBILIDAD PRESUPUESTAL – CDP Y CERTIFICADO DE REGISTRO  PRESUPUESTAL – CRP  SE ENCUENTRE EN FÍSICO DE NO SER ASÍ NO ENTREGAR CARPETAS NI RECIBIRLAS.</t>
  </si>
  <si>
    <t>OFICINA DE CONTRATACIÓN , APOYO A LA SUPERVISIÓN  , ARCHIVO OFICINA DE PRESUPUESTO.</t>
  </si>
  <si>
    <t>SE OBSERVÓ QUE EXISTEN DOCUMENTOS INCOMPLETOS EN LAS CARPETAS COMO EL ACTA DE INGRESO A ALMACÉN</t>
  </si>
  <si>
    <t>CAPACITACIONES PRACTICAS  EN EL ÁREA DE ALMACÉN Y APOYO A LA SUPERVISIÓN</t>
  </si>
  <si>
    <t>ERROR EN LA IDENTIFICACIÓN DEL CONTRATO A CELEBRAR, AL DESCRIBIR EL TIPO DE CONTRATO, LA MODALIDAD Y LA NORMATIVIDAD QUE RIGE EL CONVENIO (FOLIO 47); SE ENCUENTRAN SIN FIRMAS</t>
  </si>
  <si>
    <t>SE DESIGNA SUPERVISOR DE APOYO MEDIANTE MEMORANDO A UNA PERSONA DIFERENTE A LA QUE EFECTIVAMENTE EJERCIÓ LA FUNCIÓN</t>
  </si>
  <si>
    <t>REALIZAR MEMORANDO DEL CAMBIO DE SUPERVISORES SIEMPRE Y QUE SEA ARCHIVADO EN LA CARPETA DEL CONTRATO CORRESPONDIENTE.</t>
  </si>
  <si>
    <t>CONTRATACIÓN Y DESPACHO.</t>
  </si>
  <si>
    <t>COP NO. 145- 2014: POR VÍAS QUE PRESENTAN FALLAS SUPERFICIALES EN LA CARPETA ASFÁLTICA. REALIZADA LA INSPECCIÓN A LOS SIGUIENTES SEGMENTOS VIALES: CIV 50001484, CIV 6000986, CIV 6000924, CIV 6001312, CIV 6001332, CIV 6001705, CIV 6001849, SE ENCONTRÓ QUE  PRESENTAN DAÑOS PREMATUROS SUPERFICIALES EN LA CARPETA ASFÁLTICA Y DE NO SUBSANARSE PUEDE CONLLEVAR A UN DETERIORO MAYOR, OCASIONANDO UN GRAN RIESGO PARA LA ESTABILIDAD DE LAS OBRAS E INCREMENTOS EN LA INVERSIÓN DE LOS RECURSOS.</t>
  </si>
  <si>
    <t>DAÑOS PREMATUROS SUPERFICIALES EN LA CARPETA ASFALTICA</t>
  </si>
  <si>
    <t>REALIZAR UNA VISITA A LAS OBRAS EJECUTADAS CON EL CONTRATISTA DE OBRA DE EVALUACION DE LOS DAÑOS</t>
  </si>
  <si>
    <t>VISITA OBRA</t>
  </si>
  <si>
    <t>2 VISITAS REALIZADAS A LOS SEGMENTOS VIALES / 2 VISITAS PROGRAMADAS  * 100%</t>
  </si>
  <si>
    <t>POR INEFECTIVIDAD DE LAS ACCIONES 5, 7, 10, 12, 13 Y 14 FORMULADAS Y EJECUTADAS EN EL MARCO DEL PLAN DE MEJORAMIENTO, EN VIRTUD DEL HALLAZGO ADMINISTRATIVO CON INCIDENCIA FISCAL Y PRESUNTA INCIDENCIA DISCIPLINARIA NO. 3.1.2. SEGÚN AUDITORÍA DE REGULARIDAD CÓDIGO 121, PAD 2018. POR DEBILIDADES EN EL CONTROL Y SEGUIMIENTO A LA PLANEACIÓN Y EJECUCIÓN DEL CONTRATO DE OBRA NO.272 DE 2015, POR CUANTÍA DE $109.833.807,20. (VER INFORME FINAL DE AUDITORÍA ANTES MENCIONADO).</t>
  </si>
  <si>
    <t>INEFECTIVIDAD DE LAS ACCIONES 5,7,10,12,13 Y 14 DEL PAD 2018 INFORME 121 (DEBILIDADES EN CONTROL Y SEGUIMIENTO A PLANEACIÓN Y EJECUCIÓN DEL CO 272-2015. DEFICIENCIAS CONSTRUCTIVAS Y RECONOCIMIENTO Y PAGO INJUSTIFICADO DE ACTIVIDADES, NO GARANTIZARON CORRECTA EJECUCIÓN DEL CONTRATO, GENERANDO DAÑO PATRIMONIAL $109.833.807,20. DEFICIENCIAS EN LA GESTIÓN DOCUMENTAL.</t>
  </si>
  <si>
    <t>VERIFICAR CON EL  CONTRATISTA DE OBRA LA RELACIÓN DE ACTIVIDADES  REALIZADAS POR EL INGENIERO DE TRANSITO</t>
  </si>
  <si>
    <t>VERIFICACION</t>
  </si>
  <si>
    <t>VERIFICACION REALIZADA</t>
  </si>
  <si>
    <t>VERIFICAR CON EL CONTRATISTA DE OBRA LAS ACTIVIDADES REALIZADAS BAJO EL ITEM NP-028</t>
  </si>
  <si>
    <t>VERIFICAR  CON EL CONTRATISTA DE OBRA LA RELACIÓN DE ACTIVIDADES PARA LAS CUALES REALIZO  EL INGENIERO AMBIENTAL</t>
  </si>
  <si>
    <t>VERIFICAR CON EL CONTRATISTA DE OBRA  LAS  FUNCIONES ESPECÍFICAS REALIZADAS POR PARTE DE  LOS PROFESIONALES CONTRATADOS</t>
  </si>
  <si>
    <t>VERIFICAR CON EL CONTRATISTA DE OBRA EL ALCANCE DE LA EJECUCION DEL NP-028</t>
  </si>
  <si>
    <t>VERIFICAR  LA INFORMACIÓN REFERENTE A LA EJECUCIÓN Y PAGO DEL ITEM NP-028 (FECHA - LUGAR - NO. HORAS - PAGO ASOCIADO)</t>
  </si>
  <si>
    <t>REALIZAR UNA CAPACITACION SOBRE LA DETERMNACION DE FUNCIONES ESPECIFICAS DE LOS PROFESIONALES QUE SON PARTE DE LOS CONTRATOS DE OBRA DE LA ENTIDAD Y DE LA DETERMIANCION POR PARTE DEL AREA TECNICA DE ITEMS NO PREVISTOS EN LOS PRESUPUESTOS ORIGINALES DE LOS CONTRATOS</t>
  </si>
  <si>
    <t>UNA CAPACITACION REALIZADA / UNA CAPACITACION PROGRAMADA *100*</t>
  </si>
  <si>
    <t>2016-01-29</t>
  </si>
  <si>
    <t>3.2.1.</t>
  </si>
  <si>
    <t>CONVENIO DE ASOCIACIÓN NO. 018 DE 2012, EL FDLT, ORDENÓ LOS  PAGOS 491, 1211 Y 370 POR $63.100.000 A LA ASOCIACIÓN DE ESTUDIANTES AFROCOLOMBIANOS.  ADICIONADA LA COFINANCIACIÓN POR $6.630.000, EL TOTAL DE RECURSOS RECIBIDOS POR EL CONTRATISTA FUE DE $69.730.000. SIN EMBARGO, ESTE SOPORTÓ  ÚNICAMENTE $48.144.999. LO DESCRITO OBEDECE A LA FALTA DE UN ADECUADO CONTROL POR PARTE DEL FDLT,  GENERANDO UN HALLAZGO ADMINISTRATIVO CON INCIDENCIA DISCIPLINARIA Y FISCAL  FISCAL POR $4.288.001.</t>
  </si>
  <si>
    <t>DE ACUERDO CON LA DOCUMENTACIÓN CONTENIDA EN LAS TRES (3) CARPETAS DEL CONVENIO DE ASOCIACIÓN NO. 018 DE 2012, EL FONDO DE DESARROLLO LOCAL DE TUNJUELITO, FDLT, ENTREGÓ MEDIANTE LAS ÓRDENES DE PAGO NO. 491, 1211 Y 370 LA SUMA DE $63.100.000 AL CONTRATISTA ASOCIACIÓN DE ESTUDIANTES AFROCOLOMBIANOS, TAL COMO SE RELACIONA EN LOS CUADROS (PAGINA 19) . UNA VEZ ADICIONADA LA COFINANCIACIÓN DE LA ASOCIACIÓN DE $6.630.000, SE TIENE QUE EL TOTAL DE RECURSOS RECIBIDOS POR EL CONTRATISTA FUE DE $69.730.000</t>
  </si>
  <si>
    <t>1. REQUERIR A LA INTERVENTORÍA DEL CONVENIO EN COMENTO SE SIRVA INFORMAR LAS ACCIONES ADELANTADAS DE CONTROL Y SEGUIMIENTO EN EL MARCO DE LA EJECUCIÓN DEL CONVENIO 018 DE 2012 EN DONDE SE SOPORTEN LOS GASTOS RELACIONADOS CON EL VALOR DE $4.288.001. 2. REQUERIR AL APOYO DE LA SUPERVISIÓN INFORME DE ACTIVIDADES DE SEGUIMIENTO Y CONTROL EJECUTADAS DENTRO DE LOS TÉRMINOS QUE ESTABLECE EL MANUAL DE CONTRATACIÓN DE LA SDG. 3. REQUERIR AL REPRESENTANTE LEGAL DE ASOCIACIÓN DE ESTUDIANTES AFROCOLOMBIANOS</t>
  </si>
  <si>
    <t>SOLICITUD PROGRAMADA/SOLICITUD EFECTUADA</t>
  </si>
  <si>
    <t>2016-02-11</t>
  </si>
  <si>
    <t>2016-03-31</t>
  </si>
  <si>
    <t>3.2.1.1</t>
  </si>
  <si>
    <t>AUSENCIA DE PROCEDIMIENTO PARA SEGUIMIENTO Y CONTROL DEL SUBSIDIO C.  NO EXISTE UNIFORMIDAD EN DOCUMENTACIÓN CONTENIDA EN HISTORIAS SOCIALES, NO HAY CRITERIOS QUE PERMITAN DETERMINAR EL CONTENIDO ARCHIVÍSTICO QUE DEBE REPOSAR EN LAS HISTORIAS SOCIALES. NO HAY SEGUIMIENTO A RECURSOS QUE RETORNAN POR PARTE DEL OPERADOR AL FONDO POR REINTEGRO DE SUBSIDIO POR EGRESOS. NO HAY SEGUIMIENTO A ACTIVIDADES QUE SE DEBEN EJECUTAR PARA REALIZAR EL COBRO DE LA DEVOLUCIÓN DE DINEROS POR COBRO INDEBIDO</t>
  </si>
  <si>
    <t>POR  AUSENCIA  DE  UN  PROCEDIMIENTO  DOCUMENTADO QUE ORIENTE EL SEGUIMIENTO Y CONTROL DEL SUBSIDIO C A CARGO DEL FDLT.</t>
  </si>
  <si>
    <t>REALIZAR UNA RESOLUCION  PARA APLICAR LINEMIENTOS DEL PROYECTO DEL APOYO ECONOMICO DEL  SUBSIDIO TIPO C EN EL FONDO DESARROLLO LOCAL DE TUNJUELITO.</t>
  </si>
  <si>
    <t>RESOLUCION</t>
  </si>
  <si>
    <t>UNA RESOLUCION REALIZADA / UNA RESOLUCION PROGRAMADA *100%</t>
  </si>
  <si>
    <t>PLANEACION , SUBSIDIO TIPOC , CALIDAD</t>
  </si>
  <si>
    <t>NO HAY VIDENCIA, YA SE SOLICITO.</t>
  </si>
  <si>
    <t>SE DE REVISAR LOS REQUERIMIENTOS REALIZADOS A COMPENSAR Y A LA SECRETARIA DE INTEGRACION SOCIAL .(ESTA TAREA ES PRIORITRIA POR QUE EL PLAZO ESTA VENCIDO)</t>
  </si>
  <si>
    <t>HALLAZGO ADMINISTRATIVO. POR EL NO LOGRO DE LAS METAS FIJADAS EN LOS PLANES, PROGRAMAS Y PROYECTOS DE LA VIGENCIA 2017. SEGÚN MUESTRA SELECCIONADA POR  $ 9.243.603.000, EL FDLT GIRÓ $259.836.666 EQUIVALENTE AL 4.18%; QUEDANDO PENDIENTE EL 97.19% POR EJECUTAR. HAY INCUMPLIMIENTO EN LA EJECUCIÓN DE LOS RECURSOS CONTRATADOS PARA EL DESARROLLO DE LOS PROYECTOS DE  2017. EL FDLT FUE EFICIENTE EN COMPROMETER LOS RECURSOS DE LA VIGENCIA; SIN EMBARGO, FUE INEFICAZ EN LA EJECUCIÓN DE LOS MISMOS.</t>
  </si>
  <si>
    <t>3.2.2</t>
  </si>
  <si>
    <t>HALLAZGO ADMINISTRATIVO CON INCIDENCIA FISCAL Y PRESUNTA INCIDENCIA DISCIPLINARIA. POR AFECTACIÓN DE LA CARPETA ASFÁLTICA. REALIZADA LA INSPECCIÓN VISUAL, SE ENCONTRÓ EN DOS CIV, DAÑOS EN LA CARPETA ASFÁLTICA QUE OBEDECEN AL INCUMPLIMIENTO DE ESPECIFICACIONES TÉCNICAS DEL CONTRATO. A CONTINUACIÓN SE RESUME EL VALOR INVERTIDO, EN LOS SEGMENTOS VIALES, QUE PRESENTAN DAÑOS, POR LO TANTO SE CONFIGURA UN DAÑO AL PATRIMONIO PÚBLICO EN CUANTÍA DE $87.366.925.</t>
  </si>
  <si>
    <t>REALIZAR LEL DIAGNOSTICO DE LOS SEGMENTOS VIALES</t>
  </si>
  <si>
    <t>DIAGNOSTICO</t>
  </si>
  <si>
    <t>DIAGNOSTICO REALIZADO</t>
  </si>
  <si>
    <t>REALIZAR LA INTERVENCION RESPECTIVA SEGÚN EL DIAGNOSTICO</t>
  </si>
  <si>
    <t>INTERVENCION REALIZADA / INTERVENCION PROGRAMADA *100%</t>
  </si>
  <si>
    <t>3.3</t>
  </si>
  <si>
    <t>HALLAZGO ADMINISTRATIVO. DEBIDO A LA FALTA DE PLANEACIÓN Y FORMULACIÓN DE LOS ESTUDIOS PREVIOS DEL CONVENIO NO. 162-2014</t>
  </si>
  <si>
    <t>DEFICIENCIA EN LA FORMULACIÓN DE LOS ESTUDIOS PREVIOS Y SUS COMPONENTES</t>
  </si>
  <si>
    <t>REVISIÓN A LINEAMIENTOS DE LA ADMINISTRACIÓN ACTUAL RESPECTO A LOS CONVENIOS DE ASOCIACIÓN</t>
  </si>
  <si>
    <t>REVISIÓN A LINEAMIENTOS</t>
  </si>
  <si>
    <t>1 REVISIÓN PROGRAMADA / REVISIÓN REALIZADA * 100%</t>
  </si>
  <si>
    <t>REALIZAR MESA DE TRABAJO PARA REVISAR CONTRATACIÓN DE VIGENCIA 2016-2017</t>
  </si>
  <si>
    <t>3.3.1</t>
  </si>
  <si>
    <t>HALLAZGO ADMINISTRATIVO POR DEBILIDADES EN LA SUPERVISIÓN DE LA EJECUCIÓN CONTRATO 177-2015, INCONSISTENCIAS EN EL INFORMES ENTREGADOS POR EL CONTRATISTA, SIN SOPORTES DE EJECUCIÓN DE ACTIVIDADES, EXISTE MODIFICACIONES EN LOS PRODUCTOS A ENTREGAR SIN MODIFICAR LAS FORMAS DE PAGO, DOCUMENTOS SIN FIRMAS.</t>
  </si>
  <si>
    <t>NO SE EXIJIO LA TOTALIDAD DE LOS SOPORTES DE LA EJECUCION</t>
  </si>
  <si>
    <t>REALIZAR UNA CAPACITACION A LOS PROFESIONALES DEL AREA DE PLANEACION SOBRE EL MANUAL DE SUPERVISORES E INTERVENTORES CON ENFASIS EN LOS SOPORTES DE ENTREGA DE LOS CONTRATISTAS DE LA EJECUCION CONTRACTUAL</t>
  </si>
  <si>
    <t>REUNION DE PLANEACIÓN</t>
  </si>
  <si>
    <t>COP Nº 070 DE 2013, POR VÍAS QUE PRESENTAN FALLAS SUPERFICIALES EN LA CARPETA ASFÁLTICA. REALIZADA LA INSPECCIÓN A LOS SEGMENTOS VIALES: CIV6000156, CIV6000170, CIV6000179, CIV6000195, CIV6000237, CIV6000248, CIV6000273, CIV6001883, CIV6000027, CIV6000082, CIV6000066, CIV6000091, CIV6001376, CIV6001411, CIV6001428, CIV6001684, CIV6001723, CIV6001764, CIV6001777, SE ENCONTRÓ QUE  PRESENTAN DAÑOS PREMATUROS SUPERFICIALES EN LA CARPETA ASFÁLTICA</t>
  </si>
  <si>
    <t>2 VISITAS REALIZADAS A LOS SEGMENTOS VIALES / 2 VISITAS PROGRAMADAS  * 100/</t>
  </si>
  <si>
    <t>2019-10-24</t>
  </si>
  <si>
    <t>INCONSISTENCIAS Y DIFERENCIAS EN INFORMACIÓN SUMINISTRADA POR LA ENTIDAD, REPORTADA EN SIVICOF. DE ACUERDO A LA VERIFICACIÓN DE LA SUMATORIA DE LOS CONTRATOS DE COMPRA VENTA Y SUMINISTRO RELACIONADO EN EL FORMATO DE CONTRATOS POR ENTIDAD REPORTADOS EN EL APLICATIVO SIVICOF, VIGENCIA 2018, COMPARADA CON INFORMACIÓN SUMINISTRADA POR EL FDL CON RADICADO NO. 20195620098321, SE ENCONTRÓ DIFERENCIA EN LAS CIFRAS CORRESPONDIENTES AL VALOR DE LOS CONTRATOS 131-2018 Y 130-2018.</t>
  </si>
  <si>
    <t>DESCONOCIMIENTO DE DILIGENCIAMIENTO  DE LOS FORMATOS DE REPORTE DEL APLICATIVO SIVICOF Y ERROR HUMANO.</t>
  </si>
  <si>
    <t>REALIZAR UNA CAPACITACION SOBRE DOCUMENTOS DE ANEXOS DE LA CONTRALORIA E INTRUCTIVOS PARA SU DILIGENCIAMIENTO</t>
  </si>
  <si>
    <t>SIVICOF</t>
  </si>
  <si>
    <t>UNA CAPACITACION REALIZADA/UNA CAPACITACION PROGRAMADA * 100%</t>
  </si>
  <si>
    <t>2019-11-15</t>
  </si>
  <si>
    <t>2020-10-20</t>
  </si>
  <si>
    <t>CARENCIA DE INFORMES DE INTERVENTORÍA Y DEL RECIBO A SATISFACCIÓN DE LOS BIENES O SERVICIOS DEL CONTRATO POR PARTE DE LA INTERVENTORÍA.</t>
  </si>
  <si>
    <t>&gt;DEFICIENCIAS DE CONTROL INTERNO DEL FDLT AL NO EXIGIR INFORMES DE INTERVENTORA PARA CADA UNO DE LOS CONTRATOS  Y/O CONVENIOS QUE ASUMIÓ CON EL CONVENIO 166-2014 , DOCUMENTOS QUE SON VITALES PARA EL SEGUIMIENTO Y CONTROL DE LA GESTIÓN CONTRACTUAL , ASÍ COMO FALENCIAS EN LA GESTIÓN DOCUMENTAL DE LOS EXPEDIENTES CONTRACTUALES</t>
  </si>
  <si>
    <t>&gt;ESTABLECER LINEAMIENTOS PARA LA PRESENTACIÓN DE LOS INFORMES FINANCIEROS Y CONTABLES.</t>
  </si>
  <si>
    <t>LINEAMIENTOS FINANCIEROS Y CONTABLES .</t>
  </si>
  <si>
    <t>N° DE LINEAMIENTOS ESTABLECIDOS</t>
  </si>
  <si>
    <t>CAF-FDLT</t>
  </si>
  <si>
    <t>HALLAZGO ADMINISTRATIVO CON PRESUNTA INCIDENCIA DISCIPLINARIA . CONVENIO CAS 041 DE 2014  LA SUBCONTRATACIÓN DEL 100% DE LAS ACTIVIDADES TENDIENTES A CUMPLIR CON LAS OBLIGACIONES ESPECÍFICAS DEL ASOCIADO INDICA QUE AUNQUE LA ASOCIACIÓN CULTURAL ESPACIOS DE VIDA, COMO PERSONA JURÍDICA PRIVADA SIN ÁNIMO DE LUCRO, PUEDE CELEBRAR CONVENIOS DE COOPERACIÓN Y ASOCIACIÓN CON ENTIDADES PÚBLICAS CON FUNDAMENTO EN LAS PREVISIONES DEL ARTÍCULO 355 CONSTITUCIONAL Y LOS DECRETOS REGLAMENTARIOS DE ORIGEN CONST</t>
  </si>
  <si>
    <t>1. REQUERIR A LA INTERVENTORÍA DEL CONVENIO EN COMENTO SE SIRVA INFORMAR LAS ACCIONES ADELANTADAS DE CONTROL Y SEGUIMIENTO EN EL MARCO DE LA EJECUCIÓN DEL CONVENIO 013 DE 2012.  2. ADELANTAR MESA DE TRABAJO CON LOS PROFESIONALES DESIGNADOS COMO APOYO A LA SUPERVISIÓN Y LA OFICINA DE CONTRATACIÓN, EN DONDE SE SOCIALICE Y SE ACLAREN POSIBLES DUDAS DENTRO DEL CUMPLIMIENTO DE LO ESTABLECIDO EN EL MANUAL DE SUPERVICIÓN DE LA SDG.</t>
  </si>
  <si>
    <t>EN EL CAS 041 DE 2014, AL PERMITIR EL FDLT QUE LA ASOCIACIÓN CULTURAL ESPACIOS DE VIDA CONTRATARA EL 100% DE LAS ACTIVIDADES, ACEPTÓ QUE EL PROYECTO PODÍA EJECUTARSE TAMBIÉN POR UNA EMPRESA PRIVADA CON ÁNIMO DE LUCRO DENTRO DEL MARCO DE LOS PRINCIPIOS DE IGUALDAD, TRANSPARENCIA Y LIBRE CONCURRENCIA QUE TIENEN TODAS LAS PERSONAS INTERESADAS EN INTERVENIR EN LA ACTIVIDAD CONTRACTUAL DEL ESTADO.</t>
  </si>
  <si>
    <t>LA SUBCONTRATACIÓN DEL 100% DE LAS ACTIVIDADES TENDIENTES A CUMPLIR CON LAS OBLIGACIONES ESPECÍFICAS DEL ASOCIADO INDICA QUE AUNQUE LA ASOCIACIÓN CULTURAL ESPACIOS DE VIDA, COMO PERSONA JURÍDICA PRIVADA SIN ÁNIMO DE LUCRO, PUEDE CELEBRAR CONVENIOS DE COOPERACIÓN Y ASOCIACIÓN CON ENTIDADES PÚBLICAS CON FUNDAMENTO EN LAS PREVISIONES DEL ARTÍCULO 355 CONSTITUCIONAL Y LOS DECRETOS REGLAMENTARIOS DE ORIGEN CONSTITUCIONAL 777 DE 1992 Y 1403 DE MISMO AÑO, ASÍ COMO EN EL ARTÍCULO 96 DE LA LEY 489 DE 199</t>
  </si>
  <si>
    <t>4.REQUERIR AL APOYO A LA SUPERVISIÓN INFORME DE EJECUCIÓN DEL CONVENIO CAS 041 DE 2014, EN DONDE SE PUEDAN DETERMINAR LAS CIRCUNSTANCIAS DE TIEMPO, MODO Y LUGAR QUE ORIGINARON LA SUBCONTRATACIÓN Y SI ESTAS SE REALIZARON AJUSTADAS A LA NORMATIVIDAD EXISTENTE PARA LA MATERIA.</t>
  </si>
  <si>
    <t>2019-08-02</t>
  </si>
  <si>
    <t>3.3.1.1</t>
  </si>
  <si>
    <t>DAÑOS GENERALIZADOS EN LAS VÍAS INTERVENIDAS EN EL CONTRATO DE OBRA NO.162 DE 2016 POR  VALOR DE $398.306.088. SOBRECOSTO POR PAGO DE A.I.U. A DISEÑOS Y DIAGNÓSTICOS, PUES, NINGUNO DE LOS CONCEPTOS QUE INTEGRAN EL AIU SE MATERIALIZÓ EN LA EJECUCIÓN DE LOS DIAGNÓSTICOS DADA LA NATURALEZA COMPLEMENTARIA DE LOS MISMOS EN RELACIÓN A LA OBRA, CONSTITUYÉNDOSE EN UN PAGO INJUSTIFICADO. SE EVIDENCIARON VÍAS CON FALLAS PUNTUALES QUE DE NO SUBSANARSE PUEDEN CONLLEVAR A UN DETERIORO MAYOR.</t>
  </si>
  <si>
    <t>DEFICIENCIA EN LOS PROCESOS CONSTRUCTIVOS REALIZADOS EN LOS CIV,S 6000475, 6000454, 6000402,6000381, 600036, 6000343, 6000323, 6000215, 6000301, E INADECUADO ALCANCE DEL DIAGNOSTICO TECNICO DEL COP 162-2016</t>
  </si>
  <si>
    <t>REALIZAR LA SOLICITUD AL CONTRATISTA DE OBRA PARA REALIZAR LAS REPARACIONES DE LOS CIV,S  6000475, 6000454, 6000402,6000381, 600036, 6000343, 6000323, 6000215, 6000301.</t>
  </si>
  <si>
    <t>SOLICITUD CONTRATISTA</t>
  </si>
  <si>
    <t>1 SOLICITUD REALIZADA/ 1 SOLICITUD REALIZADA</t>
  </si>
  <si>
    <t>2019-09-16</t>
  </si>
  <si>
    <t>2020-07-30</t>
  </si>
  <si>
    <t xml:space="preserve">FALTA SOPORTE DE QUE SE ENVIO OFICIO O CORREO ELECTRONICO SOLICITANDO REPARACION </t>
  </si>
  <si>
    <t>REALIZAR UNA REPARACION DE VIAS POR PARTE DEL CONTRATISTA</t>
  </si>
  <si>
    <t>REPARACION MALLA VIAL</t>
  </si>
  <si>
    <t>1 REPARACION REALIZADAS/ 1 REPARACION PROGRAMADA</t>
  </si>
  <si>
    <t>SE EVIDENCIA INFORME DE CONTRATISTA CON REPARACIONES REALIZADAS</t>
  </si>
  <si>
    <t>REALIZAR UNA CAPACITACION DE MANUAL DE CONTRATACION</t>
  </si>
  <si>
    <t>1  CAPACITACION REALIZADA / 1 CAPACITACION PROGRAMADA</t>
  </si>
  <si>
    <t xml:space="preserve">SE ENTREGO EL ACTA DE LA CAPACITAION </t>
  </si>
  <si>
    <t>POR LA DIFERENCIA PRESENTADA EN LA CONCILIACIÓN DE LOS SALDOS DE LA CUENTA RECURSOS ENTREGADOS EN ADMINISTRACIÓN CON LA SECRETARÍA DISTRITAL DE HACIENDA A 31 DE DICIEMBRE DE 2018. EVIDENCIÁNDOSE UNA INCORRECCIÓN EN ESTADOS FINANCIEROS. POR LA REALIZACIÓN DE UN DOBLE PAGO POR $ 2,230,844  EVIDENCIANDO FALTA DE CONTROL</t>
  </si>
  <si>
    <t>POR LA DIFERENCIA PRESENTADA EN LA CONCILIACIÓN DE LOS SALDOS DE LA CUENTA RECURSOS ENTREGADOS EN ADMINISTRACIÓN CON LA SECRETARÍA DISTRITAL DE HACIENDA A 31 DE DICIEMBRE DE 2018. EVIDENCIÁNDOSE UNA INCORRECCIÓN EN ESTADOS FINANCIEROS. ( SE REALIZO UN PAGO DOS VECES ).</t>
  </si>
  <si>
    <t>REALIZAR UNA CAPACITACION SOBRE EL PROCEDIMIENTO PARA LA ADQUISICIÓN Y ADMINISTRACIÓN DE  BIENES Y SERVICIOS LOCAL</t>
  </si>
  <si>
    <t>UNA CAPACIATACION REALIZADA / UNA CAPACITACION PROGRAMADA *100%</t>
  </si>
  <si>
    <t>PRESUPUESTO Y CALIDAD</t>
  </si>
  <si>
    <t>REALIZAR UNA CAPACITACION SOBRE INSTRUCCIONES PARA TRÁMITE DE PAGO LOCAL GCO-GCL-IN011</t>
  </si>
  <si>
    <t>HALLAZGO ADMINISTRATIVO, POR LA NO REALIZACIÓN DE CONCILIACIÓN Y DEPURACIÓN DE LA INFORMACIÓN EN OPERACIONES RECIPROCAS.;  NO REALIZARON NINGUNA GESTIÓN PARA LA CONCILIACIÓN Y DEPURACIÓN DE LOS SALDOS REPORTADOS, CON LA EMPRESA DE ACUEDUCTO DE BOGOTÁ EAAB-ESP, SITUACIÓN QUE GENERA INCERTIDUMBRE SOBRE LOS SALDOS PRESENTADOS EN RAZÓN A QUE LA INFORMACIÓN REGISTRADA NO ES SUSCEPTIBLE DE VERIFICACIÓN Y COMPROBACIÓN FRENTE A LAS CIFRAS QUE REGISTRAN CADA UNA DE ESTAS ENTIDADES.</t>
  </si>
  <si>
    <t>QUE NO SE HAN ENVIADO CORREOS CON LA EMPRES DE ACUEDUCTO Y ALCANTARILLADO DE BOGOTA PARA CONCILIAR OPERACIONES RECIPROCAS</t>
  </si>
  <si>
    <t>ENVIAR TRES CORREOS PARA REALIZAR LA CONCILIACION</t>
  </si>
  <si>
    <t>CONCILIACION OPERACIONES RECIPROCAS</t>
  </si>
  <si>
    <t>CORREOS ENVIADOS / CORREOS PROGRAMADOS * 100%</t>
  </si>
  <si>
    <t>3.3.1.2</t>
  </si>
  <si>
    <t>HALLAZGO ADMINISTRATIVO CON PRESUNTA INCIDENCIA DISCIPLINARIA, POR LA NO CONSTITUCIÓN DE LAS PÓLIZAS Y NO EXISTENCIA DE LOS INFORMES DE SUPERVISIÓN O RENDICIÓN DE INVENTARIOS; EN LOS CONTRATOS DE COMODATO NO. 019 DE 2010, 011 DE 2010 Y 045 DE 2012 QUE PERMITIERAN GARANTIZAR LA INTEGRIDAD DE LOS BIENES. EL NO 019 DE 2010, EXISTEN INCONSISTENCIAS EN SU EJECUCIÓN, COMO ES LA NO CONSTITUCIÓN DE PÓLIZA DE SEGUROS. LOS COMODATOS 011 DE 2010 Y 045 DE 2012 PRESENTAN IRREGULARIDADES EN SU EJECUCIÓN.</t>
  </si>
  <si>
    <t>NEGLIGENCIA DE LA ADMINISTRACION ANTERIOR Y EL APOYO A LA SUPERVISION AL NO REALIZAR LOS SEGUIMIENTOS RESPECTIVOS A LOS BIENES DADOS EN COMODATO Y LA FALTA DE CONSTITUCION DE LA POLIZA EN SU MOMENTO.</t>
  </si>
  <si>
    <t>REALIZARA UNA VERIFICACION DE LOS SEGUIMIENTOS DE LOS BIENES DADOS EN COMODATO</t>
  </si>
  <si>
    <t>VERIFICACION PROGRAMADA / VERIFICACION REALIZADA* 100%</t>
  </si>
  <si>
    <t>REALIZAR TRES REQUERIMIENTOS DE LOS COMODATOS  019 DE 2010 , 011 DE 2010 Y 045 DE 2012</t>
  </si>
  <si>
    <t>REQUERIMIENTOS</t>
  </si>
  <si>
    <t>REQUERIMIENTOS PROGRAMADOS  / REQUERIMIENTOS REALIZADOS 100%</t>
  </si>
  <si>
    <t>REALIZAR UNA ENTRADA DE ALMACEN DE LOS BIENES DADOS EN COMODATOS  019 DE 2010 , 011 DE 2010 Y 045 DE 2012</t>
  </si>
  <si>
    <t>ENTRADA</t>
  </si>
  <si>
    <t>ENTRADA DE ALMACEN</t>
  </si>
  <si>
    <t>POR ERROR PRESENTADO EN EL REGISTRO CONTABLE DEL PROCESO DE CONVERGENCIA, DE LA CUENTA TERRENOS Y EDIFICACIONES. EVIDENCIÁNDOSE UNA INCORRECCIÓN EN ESTADOS FINANCIEROS Y UNA INCERTIDUMBRE QUE CONLLEVÓ A QUE EL VALOR DE LA DEPRECIACIÓN DE LAS EDIFICACIONES SE CALCULARA SOBRE UNA MAYOR BASE; QUE EN CONSECUENCIA ORIGINA QUE SE REGISTRE UN MAYOR GASTO EN EL ESTADO DE RESULTADOS IMPACTANDO NEGATIVAMENTE EL PATRIMONIO DEL FDLT.</t>
  </si>
  <si>
    <t>HALLAZGO  ADMINISTRATIVO  POR  ERROR  PRESENTADO  EN  EL  REGISTRO  CONTABLE  DEL PROCESO  DE  CONVERGENCIA,  DE  LA  CUENTA  TERRENOS  Y  EDIFICACIONES.  EVIDENCIÁNDOSE UNA INCORRECCIÓN EN ESTADOS FINANCIEROS Y UNA INCERTIDUMBRE.</t>
  </si>
  <si>
    <t>REALIZAR UNA RECLASIFICACION DE  LAS CUENTAS DE PROPIEDAD PLANTA Y EQUIPO </t>
  </si>
  <si>
    <t>RECLASIFICACION</t>
  </si>
  <si>
    <t>UNA RECLASIFICACION REALIZADA / UNA RECLASIFICACION PROGRAMA *100%</t>
  </si>
  <si>
    <t>DURANTE LA EJECUCIÓN DEL CONTRATO NO.162 DE 2016 NO SE CONSERVÓ LA CALIDAD DEL EQUIPO HUMANO OFRECIDO POR OMISIÓN DE LOS REQUISITOS ESTABLECIDOS EN EL PLIEGO DE CONDICIONES POR PARTE DEL INTERVENTOR, POR TANTO, NO SE GARANTIZÓ LA CALIDAD TÉCNICA CONTRATADA. NO SE PUBLICÓ EN EL SECOP LA TOTALIDAD DE DOCUMENTOS DEL PROCESO CONTRACTUAL Y ACTOS ADMINISTRATIVOS Y EN EL PLAZO ESTABLECIDO POR LAS NORMAS, DEBIDO A DEFICIENCIAS EN LOS MECANISMOS DE SEGUIMIENTO Y MONITOREO ESTABLECIDOS.</t>
  </si>
  <si>
    <t>INADECUADO MANEJO DE DOCUMENTACION DEL COP-162-2016, FALTA DE CONTROL DE LOS CONTRATOS DE INTERVENTORIA DE LA OBRA DE MALLA VIAL</t>
  </si>
  <si>
    <t>REALIZAR UNA CAPACITACION DE MANEJO DE DOCUMENTACION DE CONTRATACION</t>
  </si>
  <si>
    <t xml:space="preserve">SE EVIENCIA ACTA DE CAPACITACION   DE  INSTRUCCIONES PARA LA CONFORMACIÓN, MANEJO Y ARCHIVO DEL EXPEDIENTE ÚNICO DEL CONTRATO
</t>
  </si>
  <si>
    <t>REALIZAR TRES REVISIONES DURRANTE EL AÑO DE DOCUMENTACION PUBLICADA</t>
  </si>
  <si>
    <t>3 REVISIONES REALIZADAS / 3 REVISIONES PROGRAMADAS</t>
  </si>
  <si>
    <t>SE EVIDENCIA LA  REALZACION DE 2 REUNIONES</t>
  </si>
  <si>
    <t>REALIZAR REVISION EN EL MES DE JULIO</t>
  </si>
  <si>
    <t>REALIZAR TRES REVISIONES DURANTE EL AÑO DEL CUMPLIMIENTO DE LAS OBLIGACIONES DE LOS CONTRATOS DE INTERVENTORIA</t>
  </si>
  <si>
    <t xml:space="preserve">SE REALIZO EL REQUEREMIENTO DE EVIDENCIAS  , SE ESPERA LA ENTREGA </t>
  </si>
  <si>
    <t>3.3.1.3</t>
  </si>
  <si>
    <t>HALLAZGO ADMINISTRATIVO, POR EL REGISTRO CONTABLE INADECUADO A LA CUENTA 480819, DONACIONES, POR VALOR DE $ 55.780.863. SE EVIDENCIA EN EL REGISTRO CONTABLE QUE SE AUMENTA EL VALOR EN LA CUENTA DE INGRESOS Y NO A LA CUENTA DEL PATRIMONIO , EN RAZÓN A QUE LA DONACIÓN ESTÁ REPRESENTADA EN ACTIVOS FIJOS, PROPIEDAD PLANTA Y EQUIPO Y NO EN EFECTIVO O EQUIVALENTES AL EFECTIVO.</t>
  </si>
  <si>
    <t>PARAMETRIZACION DEL SISTEMA DE LA CUENTA 480819 DONACICONES</t>
  </si>
  <si>
    <t>HACER UNA SOLICITUD A NIVEL CENTRAL DE  LA PARAMETRIZACION DE LA CUENTA 480819 DONACIONES</t>
  </si>
  <si>
    <t>PARAMETRIZACION</t>
  </si>
  <si>
    <t>PARAMETRIZACION REVISADA/PARAMETRIZACION PROGRAMADA</t>
  </si>
  <si>
    <t>ALMACEN- CONTABILIDAD</t>
  </si>
  <si>
    <t>3.3.2</t>
  </si>
  <si>
    <t>INCOHERENCIA EN LOS DOCUMENTOS CONTRATO NO.147 DE 2017: UNOS HACEN REFERENCIA A ORDEN COMPRA 24380/17 OTROS A COMPRAVENTA147/17, SIN EVIDENCIAR ARTICULACIÓN; EN AMBOS DE PRESENTA OBJETO CONTRACTUAL DIFERENTE. ESTO EVIDENCIA EXISTENCIA DE PROCEDIMIENTOS INADECUADOS O POCO PRÁCTICOS, QUE IMPIDEN ARMONÍA ENTRE LOS SISTEMAS DE INFORMACIÓN QUE UTILIZA EL FONDO Y CONLLEVAN A GENERAR REGISTROS INEXACTOS. ADEMÁS, LAS CERTIFICACIONES DE CUMPLIMIENTO PRESENTAN ERRORES EN CARGOS DE LOS FUNCIONARIOS.</t>
  </si>
  <si>
    <t>EXISTEN PROCEDIMIENTOS POCO PRÁCTICOS, QUE CONLLEVAN A GENERAR REGISTROS INEXACTOS Y FALTA DE CONTROL  DOCUMENTAL  DE  LA SUPERVISIÓN E INTERVENTORÍA, AL SUSCRIBIR LAS CERTIFICACIONES DE CUMPLIMIENTO CORRESPONDIENTES A LOS PAGOS NO.1 (FOLIO 518-519. C3) Y NO.2 (FOLIO 170-171 C1), CON ERRORES, FIGURA EL PROFESIONAL DE APOYO A LA SUPERVISIÓN CON EL CARGO DE ALCALDE LOCAL.</t>
  </si>
  <si>
    <t>REALIZAR UNA CAPACITACIÓN SOBRE MANUAL DE SUPERVISIÓN E INTERVENTORÍA A SUPERVISORES DE LOS CONTRATOS</t>
  </si>
  <si>
    <t>REALIZAR 2 CAPACITACIONES SOBRE GESTION DOCUMENTAL.</t>
  </si>
  <si>
    <t>CAPACITACIÓN GESTIÓN DOCUMENTAL</t>
  </si>
  <si>
    <t>CAPACITACIONES REALIZADAS/CAPACITACIONES PROGRAMADAS * 100%</t>
  </si>
  <si>
    <t>GESTIÓN DOCUMENTAL</t>
  </si>
  <si>
    <t>DEBILIDADES PRESENTADAS EN EL PROCESO DE PLANEACIÓN, QUE DERIVARON EN LA NO EJECUCIÓN DEL CONTRATO INTERADMINISTRATIVO NO. 157 DE 2016. DEBIDO A QUE NO SE  ESTABLECIÓ LA NECESIDAD REAL DE CONTRATACIÓN, Y COMPROMETER RECURSOS QUE NO SE EJECUTARON Y SE REINTEGRARON AL DISTRITO CAPITAL.  TENIENDO COMO CONSECUENCIA LA PERDIDA DE OPORTUNIDAD DE EJECUTAR OTROS PROYECTOS EN BENEFICIO DE LA COMUNIDAD.</t>
  </si>
  <si>
    <t>ALCANCE DEL DIAGNOSTICO TECNICO INCORRECTO DEL CI 157  - 2016</t>
  </si>
  <si>
    <t>HALLAZGO ADMINISTRATIVO CUENTA 1420 AVANCES Y  ANTICIPOS ENTREGADOS. A 31 DE DICIEMBRE DE 2011,  PRESENTA UN SALDO DE $ 886.832.305, CON RELACIÓN A LA VIGENCIA ANTERIOR  (DICIEMBRE 31 DE 2010 DE $916.358.000) REFLEJA UNA DISMINUCIÓN DE $29.525.695 EQUIVALENTE A 3.22%, A PESAR DE LA GESTIONES DE DEPURACIÓN  POR EL FDLT, ESTA CUENTA CONTINUA PRESENTADO SALDOS PENDIENTES DE LEGALIZAR POR VALOR DE $171.505.064 QUE SON  DINEROS ENTREGADOS POR EL FONDO, DURANTE LAS VIGENCIAS 2009, 2010, PRESENTANDO IN</t>
  </si>
  <si>
    <t>EL ÁREA DE CONTABILIDAD ESTABLECERÁ LAS ACCIONES CLARAS Y CONCISAS  CON EL OBJETO DE ESTABLECER E IDENTIFICAR LA SITUACIÒN REAL DE LOS VALORES PENDIENTE DE LEGALIZA, Y SE REALIZAN LOS AJUSTES QUE HAYA LUGAR TANTO CONTABLES COMO JURÌDICOS PARA OPTIMIZAR LA GESTIÒN EFICIENTE DE LOS RECURSOS,  PARA ELABORAR EL REGISTRO CORRESPONDIENTES EN LOS ESTADOS FINANCIEROS</t>
  </si>
  <si>
    <t>ACCIONES PLANTEADAS</t>
  </si>
  <si>
    <t>NO DE ACCIONES PLANTEADAS /NO ACCIONES EJECUTADAS</t>
  </si>
  <si>
    <t>DESPACHO, COORDINACIÓN ADMINISTRATIVA Y FINANCIERA, OFICINA CONTABILIDAD</t>
  </si>
  <si>
    <t>2012-12-14</t>
  </si>
  <si>
    <t>2013-12-13</t>
  </si>
  <si>
    <t>HALLAZGO ADMINISTRATIVO CON INCIDENCIA FISCAL Y PRESUNTA INCIDENCIA DISCIPLINARIA. POR AFECTACIÓN DE LA CARPETA ASFÁLTICA.  REALIZADA LA INSPECCIÓN VISUAL, SE ENCONTRÓ QUE EN 10 (DIEZ) DE LOS CIV EVALUADOS SE PRESENTAN DAÑOS EN LA CARPETA ASFÁLTICA QUE OBEDECEN AL INCUMPLIMIENTO DE ESPECIFICACIONES TÉCNICAS DEL CONTRATO. A CONTINUACIÓN SE RESUME EL VALOR INVERTIDO, EN LOS SEGMENTOS VIALES, POR LO TANTO SE CONFIGURA UN DAÑO AL PATRIMONIO PÚBLICO EN CUANTÍA DE $ 294.534.847.</t>
  </si>
  <si>
    <t>EN EL DOCUMENTO TÉCNICO DE SOPORTE NO SE EVIDENCIA LO RELACIONADO CON LA REALIZACIÓN DE LA SEMANA DEL ADULTO MAYOR. EN EL CAPÍTULO DE ESTUDIO DE LA OFERTA DEL ANEXO TÉCNICO A FOLIO 77 SEÑALA AL CONTRATISTA ASOCIACIÓN CULTURAL ESPACIOS DE VIDA COMO ORGANIZACIÓN JURÍDICA DE ESTABLECIMIENTO DE COMERCIO ACTIVA NO OBSTANTE LA CCB Y CONTROL DE PERSONAS JURÍDICAS LA ACREDITAN  COMO ENTIDAD SIN ÁNIMO DE LUCRO. EN LA MISMA FECHA DE LA PRÓRROGA SE REALIZA LA SOLICITUD Y FUE RADICADA POSTERIORMENTE.</t>
  </si>
  <si>
    <t>DEFICIENCIAS DE CONTROL INTERNO: EN EL DOCUMENTO TÉCNICO DE SOPORTE NO SE EVIDENCIA LO RELACIONADO CON LA REALIZACIÓN DE LA SEMANA DEL ADULTO MAYOR, A MENOS QUE ESTÉ CONTENIDA EN EL FOLIO16 DEL CITADO DOCUMENTO QUE APARECE EN BLANCO. ASÍ COMO EN EL CAPÍTULO DE ESTUDIO DE LA OFERTA DEL ANEXO TÉCNICO A FOLIO 77 SEÑALA AL CONTRATISTA ASOCIACIÓN CULTURAL ESPACIOS DE VIDA COMO ORGANIZACIÓN JURÍDICA DE ESTABLECIMIENTO DE COMERCIO ACTIVA, NO COMO SOCIEDAD O PERSONA JURÍDICA PRINCIPAL O ESAL, A FOLIO 17</t>
  </si>
  <si>
    <t>5. REQUERIR AL APOYO A LA SUPERVISIÓN INFORME DE EJECUCIÓN DEL CONVENIO CAS 041 DE 2014, EN DONDE SE PUEDAN DETERMINAR LAS CIRCUNSTANCIAS DE TIEMPO, MODO Y LUGAR QUE ORIGINARON LA SUBCONTRATACIÓN Y SI ESTAS SE REALIZARON AJUSTADAS A LA NORMATIVIDAD EXISTENTE PARA LA MATERIA.</t>
  </si>
  <si>
    <t>HALLAZGO ADMINISTRATIVO CON PRESUNTA INCIDENCIA DISCIPLINARIA ASOCIACIÓN CULTURAL ESPACIOS DE VIDA. DEFICIENCIAS DE CONTROL INTERNO: EN EL DOCUMENTO TÉCNICO DE SOPORTE NO SE EVIDENCIA LO RELACIONADO CON LA REALIZACIÓN DE LA SEMANA DEL ADULTO MAYOR, A MENOS QUE ESTÉ CONTENIDA EN EL FOLIO16 DEL CITADO DOCUMENTO QUE APARECE EN BLANCO. ASÍ COMO EN EL CAPÍTULO DE ESTUDIO DE LA OFERTA DEL ANEXO TÉCNICO A FOLIO 77 SEÑALA AL CONTRATISTA ASOCIACIÓN CULTURAL ESPACIOS DE VIDA COMO ORGANIZACIÓN JURÍDICA DE</t>
  </si>
  <si>
    <t>1. REQUERIR AL APOYO A LA SUPERVISIÓN INFORME DE EJECUCIÓN DEL CONVENIO CAS 041 DE 2014, EN DONDE SE PUEDAN DETERMINAR LAS CIRCUNSTANCIAS DE TIEMPO, MODO Y LUGAR QUE ORIGINARON LA SUBCONTRATACIÓN Y SI ESTAS SE REALIZARON AJUSTADAS A LA NORMATIVIDAD EXISTENTE PARA LA MATERIA.</t>
  </si>
  <si>
    <t>1. SOLICITUD PROGRAMADA/SOLICITUD EFECTUADA</t>
  </si>
  <si>
    <t>3.3.3</t>
  </si>
  <si>
    <t>DEFICIENCIAS DE PLANEACIÓN DEL CONTRATO OBRA NO.145 DE 2017 DEBIDO AL DESCONOCIMIENTO DE LINEAMIENTOS SOBRE DOTACIÓN DE PARQUES INFANTILES E INCLUSIVOS, ESPECÍFICAMENTE LA CIRCULAR 012-2016 EMITIDA POR ALCALDE MAYOR, CIRCULAR CONJUNTA 015-2017, ARTÍCULO 25 ACUERDO 470-2007 Y ACUERDO 701 DEL 14 DE MARZO DE 2018; ADICIÓN DE 20 ÍTEMS NO PLANEADOS DURANTE LA ETAPA DE EJECUCIÓN QUE CORRESPONDEN AL  28.6% DEL VALOR TOTAL; Y MATERIALIZACIÓN DE RIESGOS 11 Y 16 PREVISTOS EN MATRIZ DE RIESGOS.</t>
  </si>
  <si>
    <t>ALCANCE DEL DIAGNOSTICO TECNICO INCORRECTO DEL COP 145-2017</t>
  </si>
  <si>
    <t>ESTABLECIMIENTO DE CLÁUSULAS CONTRACTUALES INADECUADAS EN EL CONTRATO OBSERVADO EN QUE EL VALOR PROMEDIO COMO MECANISMO PARA ASIGNAR EL PRECIO DE LAS AYUDAS TÉCNICAS, CONDICIÓN QUE NO FUE EXPLÍCITA EN LAS CLÁUSULAS DEL CONTRATO LO QUE IMPIDIÓ EL REFLEJO DEL VALOR REAL AJUSTADO AL MERCADO, EVIDENCIADO EN EL ANÁLISIS DE LAS COTIZACIONES PRESENTADAS POR EL CONTRATISTA, DONDE UNA DE LAS ESTAS, PRESENTA COSTOS MAYORES EN CADA ELEMENTO EN COMPARACIÓN CON LAS DEMÁS, LO QUE ELEVÓ EL COSTO DE LAS MISMAS</t>
  </si>
  <si>
    <t>AUSENCIA DE DOCUMENTO METODOLÓGICO EN EL EXPEDIENTE, QUE EXPLIQUE LA METODOLOGÍA UTILIZADA EN EL PROCEDIMIENTO DE INCORPORACIÓN DE ÍTEMS NUEVOS EN EL ESTUDIO  DE MERCADO Y/O COSTOS DE LAS AYUDAS TÉCNICAS APROBADAS POR EL COMITÉ.</t>
  </si>
  <si>
    <t>REALIZAR DOCUMENTO SOBRE LA METODOLOGÍA UTILIZADA EN LOS PROCESOS CONTRACTUALES PARA LA INCORPORACIÓN DE NUEVOS ÍTEMS EN LOS ESTUDIOS DE MERCADO.</t>
  </si>
  <si>
    <t>DOCUMENTO METODOLÓGICO</t>
  </si>
  <si>
    <t>UN DOCUMENTO METODOLÓGICO REALIZADO / DOCUMENTO METODOLÓGICO PROYECTADO * 100</t>
  </si>
  <si>
    <t>3.3.4</t>
  </si>
  <si>
    <t>HALLAZGO ADMINISTRATIVO. GRUPO 17- BIENES DE BENEFICIO Y USO PÚBLICO. A 31 DE DICIEMBRE DE 2011 ESTA CUENTA PRESENTA UN SALDO DE $3.028.803.525, EQUIVALENTE AL 10,88% DEL TOTAL DEL ACTIVO, QUE CON RELACIÓN A LA VIGENCIA ANTERIOR (31 DICIEMBRE DE 2010 POR $3.682.867.089) REFLEJA UNA DISMINUCIÓN DE $654.063.564 EQUIVALENTE AL 17.76%. (......) ANALIZADA LA SUBCUENTA 1705 BIENES DE BENEFICIO Y USO PÚBLICO EN CONSTRUCCIÓN,  SE ENCONTRÓ EL SALDO POR $156.120.414, CORRESPONDIENTE AL CONTRATO 22 DE 2009</t>
  </si>
  <si>
    <t>REALIZAR EL REGISTRO CONTABLE DE LA RECLASIFICACIÒN DE OBRA EN CONSTRUCCIÒN A OBRA RECIBIDA POR TERMINACIÌN DEL CONTRATO.</t>
  </si>
  <si>
    <t>RECLASIFICACIÒN EJECUTADA / RECLASIFICACIÒN PLANTEADA</t>
  </si>
  <si>
    <t>2013-06-30</t>
  </si>
  <si>
    <t>3.3.6</t>
  </si>
  <si>
    <t>HALLAZGO ADMINISTRATIVO GRUPO 24 CUENTAS POR PAGAR. A 31 DE DICIEMBRE DE 2011 REFLEJA UN SALDO DE $892.430.323, QUE CON RELACIÓN A LA VIGENCIA ANTERIOR (DICIEMBRE 31 DE 2010 DE $858.491.000), REFLEJA UN AUMENTO  DE $33.939.323, EQUIVALENTE AL 3.95%, INCREMENTO QUE SE ADEUDAN PRINCIPALMENTE A PROVEEDORES POR ADQUISICIÓN DE BIENES Y SERVICIOS. EFECTUADO LA EVALUACIÓN A LA CUENTAS POR PAGAR ADQUISICIÓN DE BIENES Y SERVICIOS CÓDIGO 2401,  SE EVIDENCIA SALDOS CAUSADOS POR PAGAR CON UNA ANTIGÜEDAD MAY</t>
  </si>
  <si>
    <t>CANAPRO 060 DE 2005 10.779.031 SE ENCUENTRA EN PROCESO DE SANEAMIENTO DE OBLIGACIONES POR PAGAR PARA ESTABLECER SI EL SALDO SE PUEDE LIBERAR, FENECER O GIRAR, SE DEBE PROCEDER A ESTABLECER SU ESTADO JURÍDICO Y DE EJECUCIÓN REAL. EMPRESA DE TELEFONOS DE BOGOTÁ 106 DE 2002 320.613.785 CONTRATO CELEBRADO POR LA UEL DE EDUCACION DONDE A LA FECHA SE ENCUENTRA EN PROCESO DE EJECUCIÓN, PERMANECIENDO COMO OBLIGACIÓN POR PAGAR EN EL PRESUPUESTO Y EN CONTABILIDAD SE HA REALIZADO GESTIÓN CON LA UEL SIN POD</t>
  </si>
  <si>
    <t>REGISTROS CONTABLES</t>
  </si>
  <si>
    <t>DESPACHO, COORDINACIÓN ADMINISTRATIVA Y FINANCIERA, OFICINA CONTABILIDAD, OFICINA JURIDICA DEL FDLT.</t>
  </si>
  <si>
    <t>3.4</t>
  </si>
  <si>
    <t>HALLAZGO ADMINISTRATIVO. POR DEFICIENCIA EN EL SEGUIMIENTO A LA EJECUCIÓN CONTRACTUAL POR PARTE DE LA INTERVENTORÍA Y SUPERVISIÓN DE LOS CONVENIOS NO.126 DE 2014, 162-2014, 179 DE 2015 Y 273 DE 2015.</t>
  </si>
  <si>
    <t>DEBILIDAD EN EL SEGUIMIENTO A LA EJECUCIÓN DE LOS CONTRATOS</t>
  </si>
  <si>
    <t>REVISAR SOCIALIZACIÓN DE INFORMES DE SUPERVISIÓN</t>
  </si>
  <si>
    <t>REVISIÓN DE SOCIALIZACIÓN</t>
  </si>
  <si>
    <t>REVISIÓN DE  CONTRATOS DE IMPLEMENTACIÓN DE INFORMES DE SUPERVISIÓN</t>
  </si>
  <si>
    <t>REVISIÓN DE INFORMES</t>
  </si>
  <si>
    <t>1 REVISIÓN DE CONTRATOS PROGRAMADA / 1 REVISIÓN DE CONTRATOS REALIZADA</t>
  </si>
  <si>
    <t>3.4.1</t>
  </si>
  <si>
    <t>COP NO. 278 DE 2015.  HALLAZGO ADMINISTRATIVO CON PRESUNTA INCIDENCIA DISCIPLINARIA POR DEFICIENCIAS DEL PROCESO DE PLANEACIÓN, RESPECTO A LA INADECUADA ELABORACIÓN DE ESTUDIOS PREVIOS.</t>
  </si>
  <si>
    <t>FALTÓ UNANIMIDAD EN EL ROL DE INTEGRACIÓN DE LAS PARTES CON RESPECTO AL LOS LINEAMIENTOS TÉCNICOS QUE PERMITECE SEGUIR LA RUTA ADECUADA PARA EL PROCESO DE CONTRATACIÓN Y ACOMPAÑAMIENTO PARA CON EL CONTRATO CELEBRADO ENTRE  LAS PARTES Y DE IGUAL FORMA EL SEGUIMIENTO POR LA SDIS.</t>
  </si>
  <si>
    <t>REALIZAR MESA TECNICA CON EL ACOMPAÑAMIENTO DE LA SDIS PARA ELABORACION DE ESTUDIOS PREVIOS Y ANEXOS TECNICOS SI LO REQUIERE</t>
  </si>
  <si>
    <t>MESA TECNICA</t>
  </si>
  <si>
    <t>MESA TECNICA REALIZADA / MESA TECNICA PROGRAMADA *100%</t>
  </si>
  <si>
    <t>INFRAESTRUCTURA Y PLANEACIÓN</t>
  </si>
  <si>
    <t>HALLAZGO ADMINISTRATIVO  POR DEBILIDADES EN LA SUPERVISIÓN DEL CONTRATO, QUE AUNQUE  EXISTE EVIDENCIA FOTOGRÁFICA Y ACTAS DE SUPERVISIÓN SOBRE LA REALIZACIÓN DE EVENTOS, EN LOS INFORMES FINANCIEROS  Y TÉCNICOS ENTREGADOS PARA EL PAGO; EL CONTRATISTA SOLO ADJUNTA SOPORTES  DE CONTRATACIÓN Y PAGO DEL TALENTO HUMANO Y DE LOS BIENES QUE INGRESARON AL ALMACÉN, LOS DEMÁS BIENES Y SERVICIOS NO SE ENCUENTRAN SOPORTADOS, PRESENTÁNDO INCERTIDUMBRE SOBRE LA CORRECTA EJECUCIÓN DE LOS RECURSOS</t>
  </si>
  <si>
    <t>EN EL CIA Nº 1 DE 2012, ES CUESTIONABLE LA IDONEIDAD DE LA UNAD, ACTUÓ COMO INTERMEDIARIO DE LOS PROFESIONALES QUE DESARROLLARON EL CONTRATO. AL PERMITIR LA ADMINISTRACIÓN QUE LA UNAD, CONTRATARA EL 100% DE LAS ACTIVIDADES, ACEPTÓ QUE EL PROYECTO PODÍA EJECUTARSE TAMBIÉN POR UNA EMPRESA PRIVADA CON ÁNIMO DE LUCRO DENTRO DEL MARCO DE LOS PRINCIPIOS DE IGUALDAD, TRANSPARENCIA Y LIBRE CONCURRENCIA QUE TIENEN TODAS LAS PERSONAS INTERESADAS EN INTERVENIR EN LA ACTIVIDAD CONTRACTUAL DEL ESTADO.</t>
  </si>
  <si>
    <t>ES CUESTIONABLE LA IDONEIDAD DE LA UNAD, PARA LA REALIZACIÓN DE LA INTERVENTORÍA SI SE TIENE EN CUENTA QUE SU MISIÓN COMO LO EXPRESA EN LA PROPUESTA ES LA DE “CONTRIBUIR A LA EDUCACIÓN PARA TODOS, MEDIANTE, LA ACCIÓN PEDAGÓGICA, LA PROYECCIÓN SOCIAL Y LAS INNOVACIONES METODOLÓGICAS Y DIDÁCTICAS, PARA ACOMPAÑAR EL APRENDIZAJE AUTÓNOMO Y EL DESARROLLO HUMANO DE LAS COMUNIDADES LOCALES Y GLOBALES, CON CALIDAD, EFICIENCIA Y EQUIDAD SOCIAL, CUMPLE SU FUNCIÓN Y RESPONSABILIDAD SOCIAL , DISEÑANDO Y DES</t>
  </si>
  <si>
    <t>6. REQUERIR AL APOYO A LA SUPERVISIÓN INFORME DE EJECUCIÓN DEL CONTRATO INTERADMINISTRATIVO CIA- N°1 DE 2012 UNAD, EN DONDE SE PUEDAN DETERMINAR LAS CIRCUNSTANCIAS DE TIEMPO, MODO Y LUGAR QUE ORIGINARON LA SUBCONTRATACIÓN Y SI ESTAS SE REALIZARON AJUSTADAS A LA NORMATIVIDAD EXISTENTE PARA LA MATERIA.</t>
  </si>
  <si>
    <t>&gt;DEFICIENCIAS DE CONTROL INTERNO AL NO EXIGIR LOS CORRESPONDIENTES INFORMES DE INTERVENTORA , BASE PARA EL SEGUIMIENTO Y CONTROL DE LAS INTERVENTORÍAS QUE TENIA BAJO RESPONSABILIDAD EL CONTRATISTA EN DESARROLLO DEL OBJETO CONTRACTUAL.</t>
  </si>
  <si>
    <t>&gt;REALIZAR SEGUIMIENTO A  LA PRESENTACIÓN DE LOS INFORMES DE ACTIVIDADES Y FINANCIEROS , DANDO GARANTÍA A LA EJECUCIÓN CONTRACTUAL.</t>
  </si>
  <si>
    <t>VERIFICACIÓN DE INFORMES</t>
  </si>
  <si>
    <t>N° DE SEGUIMIENTOS REALIZADOS / SEGUIMIENTOS PROGRAMADOS .</t>
  </si>
  <si>
    <t>3.4.2</t>
  </si>
  <si>
    <t>EN TÉRMINOS GENERALES EL ARCHIVO DE LA DOCUMENTACIÓN DENTRO DEL EXPEDIENTE CONTRACTUAL NO RESPONDE A UN ORDEN CRONOLÓGICO E INCLUYE DOCUMENTACIÓN QUE NO CORRESPONDE AL MISMO, TAL Y COMO SE EVIDENCIA A FOLIO 386, EN EL QUE SE ENCUENTRA FORMATO DE ACTA DE COMITÉ DE SEGUIMIENTO Y EVALUACIÓN DEL PROCESO DE COMEDORES COMUNITARIOS DE LA LOCALIDAD DE CHAPINERO; MIENTRAS QUE A FOLIO 394 SE ENCUENTRA REQUERIMIENTO DE LA UNAD, SOBRE CONTRATO 3083 DE 2011, QUE NO CORRESPONDEN AL EXPEDIENTE CONTRACTUAL EN A</t>
  </si>
  <si>
    <t>7. REQUERIR AL APOYO A LA SUPERVISIÓN INFORME DE EJECUCIÓN DEL CONTRATO INTERADMINISTRATIVO CIA- N°1 DE 2012 UNAD, EN DONDE SE PUEDA DETERMINAR LA IDONENIDAD DEL CONTRATISTA FRENTE AL DESARROLLO DEL OBJETO CONTRACTUAL.</t>
  </si>
  <si>
    <t>HALLAZGO ADMINISTRATIVO POR FALTA DE CONTROL Y SEGUIMIENTO A LA EJECUCIÓN DEL CONTRATO, DETERIORO PREMATURO DE LOS MUEBLES DE MADERA INSTALADOS MEDIANTE EL CONTRATO DE OBRA NO. 278 DE 2015.</t>
  </si>
  <si>
    <t>MALA MANIPULACION DEL MOBILIARIO FIJO POR PARTE DEL OPERADOR</t>
  </si>
  <si>
    <t>EXIGIR EL INFORME DE ARREGLOS LOCALITVOS CARPINTERIA MADERA Y METALICA MUEBLES BAJOS</t>
  </si>
  <si>
    <t>INFORME REALIZADO</t>
  </si>
  <si>
    <t>INFORME RECIBIDO</t>
  </si>
  <si>
    <t>SUSCRIBIR ACTA DE RECIBO A SATISFACCION DE ARREGLOS LOCALITVOS CARPINTERIA MADERA Y METALICA MUEBLES BAJOS</t>
  </si>
  <si>
    <t>ACTA</t>
  </si>
  <si>
    <t>ACTA REALIZADA</t>
  </si>
  <si>
    <t>3.4.3</t>
  </si>
  <si>
    <t>OTRAS DEFICIENCIAS DE CONTROL INTERNO CIA 01 DE 2012: LOS ESTUDIOS PREVIOS NO REGISTRAN FECHA DE ELABORACIÓN. NO SE EVIDENCIA RIGOR TÉCNICO EN LOS CÁLCULOS DE COSTOS PARA LA DETERMINACIÓN DEL VALOR CONTRACTUAL PACTADO. LA RESOLUCIÓN 108/12, SE REFIERE A OTRA, NO A LA UNAD, EL CONTRATO NO ENUNCIA EL NOMBRE DE QUIEN LO SUSCRIBE POR PARTE DE LA UNAD, CON FIRMA DIFERENTE A LA DE SU REPRESENTANTE. ES CUESTIONABLE LA PLANEACIÓN. ES EVIDENTE EL RETRASO EN EL DILIGENCIAMIENTO DE LAS ÓRDENES DE PAGO.</t>
  </si>
  <si>
    <t>OTRAS DEFICIENCIAS DE CONTROL INTERNO: APARTE QUE LOS ESTUDIOS PREVIOS PARA LA CONTRATACIÓN Y PLIEGO DE CONDICIONES NO REGISTRAN FECHA DE ELABORACIÓN, EL PLIEGO DE CONDICIONES EN SU PARTE DE RÉGIMEN LEGAL, SIN JUSTIFICACIÓN RELATIVA A LA CELEBRACIÓN DEL CONTRATO, SE DIRECCIONA LA INTERVENTORÍA HACIA LA REALIZACIÓN DE CONVENIO INTERADMINISTRATIVO PARA LA CONTRATACIÓN DIRECTA.</t>
  </si>
  <si>
    <t>8. REQUERIR AL APOYO A LA SUPERVISIÓN INFORME DE EJECUCIÓN DEL CONTRATO INTERADMINISTRATIVO CIA- N°1 DE 2012 UNAD, EN DONDE SE PUEDA DETERMINAR LA IDONENIDAD DEL CONTRATISTA FRENTE AL DESARROLLO DEL OBJETO CONTRACTUAL.</t>
  </si>
  <si>
    <t>3.5.1</t>
  </si>
  <si>
    <t>EL CA 15 DE 2012 SE SUSCRIBIÓ 3 DÍAS ANTES DE TERMINAR EL PD, SIN FIGURAR PLAN DE CONTRATACIÓN 2012 DEL FDLT. LOS  ESTUDIOS PREVIOS NO TIENEN FIRMAS Y FECHA DE ELABORACIÓN; LA VERIFICACIÓN TÉCNICA Y ECONÓMICA NO CORRESPONDE AL PROYECTO 135. LA ADICIÓN NO OBEDECE A CASO FORTUITO COMPROBADO NI FUERZA MAYOR Y CARECE DE FECHA DE SUSCRIPCIÓN, NO RESPONDE AL OBJETO DEL PROYECTO 135. NO SE DILIGENCIARON LAS OP DENTRO DE LOS TÉRMINOS, INCUMPLE NUMERALES 5 Y 8 DE LA CLÁUSULA DE LAS OBLIGACIONES.</t>
  </si>
  <si>
    <t>SE EVIDENCIAN IRREGULARIDADES EN SU ETAPA PRECONTRACTUAL RELACIONADAS CON QUE SE SUSCRIBIÓ EN EJECUCIÓN DEL PLAN DE DESARROLLO BOGOTÁ POSITIVA, CUYA VIGENCIA TERMINABA PRECISAMENTE 3 DÍAS DESPUÉS DE LA SUSCRIPCIÓN DEL CONTRATO, SIN EVIDENCIAR LA ARMONIZACIÓN CON EL PLAN DE DESARROLLO BOGOTÁ HUMANA Y NO ESTAR CONTEMPLADO EN EL PLAN DE CONTRATACIÓN DE LA VIGENCIA DE 2012 DEL FDLT. AUNQUE EL DOCUMENTO DE ESTUDIOS PREVIOS CARECE DE FIRMAS Y FECHA DE ELABORACIÓN; EN SU ANEXO TÉCNICO, ASÍ COMO EN LA P</t>
  </si>
  <si>
    <t>9. REQUERIR  A LA OFICINA JURÍDICA DEL FDLT  INFORME DE EJECUCIÓN DEL CONVENIO DE ASOCIACIÓN CA -N° 015 DE 2012, DONDE SE PERMITA ESTABLECER QUE EL PROYECTO .3.3.6.13.04.37.01.35.00 CORRESPONDE AL CODIGO DE REGISTRO PRESUPUESTAL DESIGNADO PARA ESE PROYECTO .</t>
  </si>
  <si>
    <t>DEL ANÁLISIS EFECTUADO A LOS DOCUMENTOS DEL CONVENIO SE ESTABLECIÓ: LAS MODIFICACIONES DE PRÓRROGA Y SUSPENSIÓN NO OBEDECIERON A CAUSAS REALES Y CIERTAS AUTORIZADAS EN LA LEY.  ELEMENTOS SIN INGRESO A ALMACÉN DEL FDLT. INCUMPLIMIENTO DE LAS OBLIGACIONES GENERALES NUMERAL 5.  FALTA DE SUPERVISIÓN Y CONTROL EN LOS INFORMES Y SOPORTES PRESENTADOS POR LA CORPORACIÓN. DEFICIENCIA EN EL ACTA DE LIQUIDACIÓN. DOCUMENTOS NO IDONEOS EN SOPORTES FINANCIEROS. DEFICIENCIAS EN LA INTERVENTORÍA.</t>
  </si>
  <si>
    <t>&gt;FALENCIAS POR PARTE DEL SUPERVISOR Y O INTERVENTOR AL NO EXIGIR LOS INFORMES QUE GARANTIZARAN EL CUMPLIMIENTO CONTRACTUAL DE DICHO CONVENIO.  &gt;DESCONOCIMIENTO DE LA NORMATIVIDAD Y O PROCEDIMIENTOS EN SUBSISTEMA DE GESTIÓN DOCUMENTAL DE LA SECRETARIA DE GOBIERNO.  &gt;FALTA DE PERSONAL QUE FORTALECIERA EL EQUIPO DE ARCHIVO.</t>
  </si>
  <si>
    <t>&gt;ESTABLECER SENSIBILIZACIONES PERIÓDICAS PARA LA PRESENTACIÓN DE LOS INFORMES DE ACTIVIDADES, EL MANUAL DE CONTRATACIÓN, MANUAL DE SUPERVISIÓN E INTERVENTORÍA Y DEMÁS TEMAS QUE PERMITAN DAR MEJORAMIENTO AL SEGUIMIENTO CONTRACTUAL.</t>
  </si>
  <si>
    <t>&gt;CUMPLIR LA RESOLUCIÓN 001 DE 2001, AL RÉGIMEN DE CONTABILIDAD PÚBLICA, Y A LA POLÍTICA CONTABLE RESPECTO A LOS INGRESOS DE ALMACÉN, Y LOS BIENES PROPIEDAD DEL FONDO.</t>
  </si>
  <si>
    <t>INGRESOS</t>
  </si>
  <si>
    <t>N° DE CONTRATOS QUE HICIERON INGRESO DE ALMACÉN/ TOTAL DE CONTRATOS QUE REQUIEREN INGRESOS A ALMACÉN.</t>
  </si>
  <si>
    <t>CAF- ALMACEN-</t>
  </si>
  <si>
    <t>HALLAZGO ADMINISTRATIVO CON PRESUNTA INCIDENCIA DISCIPLINARIA POR FALENCIAS EN EL PROCESO DE PLANEACIÓN, RESPECTO DE LA ESTIMACIÓN DEL VALOR DE LOS BIENES Y SERVICIOS A ADQUIRIR MEDIANTE EL CPS NO. 141 DE 2016. TODA VEZ QUE NO SE REALIZARON COTIZACIONES ACTUALIZADAS DE ACUERDO CON LOS REQUERIMIENTOS DEL PROYECTO EN CUANTO A CANTIDADES Y ESPECIFICACIONES NI ESTUDIO DE MERCADO ACTUALIZADO, LO QUE ALTERÓ EL PRESUPUESTO EN UN POSIBLE SOBRECOSTO POR VALOR DE $20.486.384,88.</t>
  </si>
  <si>
    <t>NO SE TUVO EN CUENTA AL MOMENTO DE ELABORAR EL ESTUDIO DE MERCADO, RESTAR EL VALOR DEL TRANSPORTE OFRECIDO EN UNA DE LAS COTIZACIONES, OBTENIENDO UN VALOR PROMEDIO MÁS ALTO QUE EL QUE EN REALIDAD DEBÍA SER TENIDO EN CUENTA</t>
  </si>
  <si>
    <t>EFECTUAR LOS DESCUENTOS SUGERIDOS POR EL ENTE DE CONTROL EN LO CORRESPONDIENTE AL VALOR DE LOS INGRESOS AL CENTRO VACACIONAL</t>
  </si>
  <si>
    <t>SALDO LIBERADO A FAVOR DEL FDLT</t>
  </si>
  <si>
    <t>ACTA DE LIQUIDACIÓN</t>
  </si>
  <si>
    <t>CONTRATACIÓN Y PLANEACIÓN</t>
  </si>
  <si>
    <t>HALLAZGO ADMINISTRATIVO POR DEBILIDADES EN EL CONTROL Y SEGUIMIENTO A LA EJECUCIÓN DEL CONTRATO. SE EVIDENCIÓ LA AUSENCIA DE SOPORTES DE ELABORACIÓN DE ESTUDIOS COMPARATIVOS DE LAS COTIZACIONES, AUSENCIA DE ACTA PARA INCLUIR ALGUNOS ELEMETOS QUE FUERON REQUERIDOS EN ACTIVIDADES Y QUE NO FORMABAN PARTE DEL CUADRO DE PRODUCTOS Y/O ÍTEMS INICIAL DE LOS ESTUDIOS PREVIOS, ACTAS DE ENTRADA ALMACEN, FALTA ESPECIFICACIÓN DEL PROYECTO PARA APLICAR GASTOS EN ALGUNAS ORDENES DE SUMINISTROS</t>
  </si>
  <si>
    <t>DEBILIDADES EN LA FORMULACION DE ESTUDIOS PREVIOS Y SEGUIMIENTO A LA  EJECUCION CONTRACTUAL</t>
  </si>
  <si>
    <t>REALIZAR UNA CAPACITACION PARA SOCIALIZAR LA GUIA PARA REALIZAR ESTUDIOS DE SECTOR DE COLOMBIA COMPRA EFICIENTE.</t>
  </si>
  <si>
    <t>CAPACITACION PLANEACION</t>
  </si>
  <si>
    <t>REALIZAR UNA CAPACITACION PARA SOCIALIZAREL PROCEDIMIENTO DE INGRESOS DE LOS ELEMENTOS QUE RESULTAN DE LA EJECUCION CONTRACTUAL A EL AREA DE ALMACEN.</t>
  </si>
  <si>
    <t>CAPACITACION PLANEACION Y ALMACEN</t>
  </si>
  <si>
    <t>1 CAPACITACION PROGRAMADA/1 CAPACITACION  REALIZADA * 100*</t>
  </si>
  <si>
    <t>PLANEACION  ALMACEN</t>
  </si>
  <si>
    <t>3.5.2</t>
  </si>
  <si>
    <t>HALLAZGO ADMINISTRATIVO - POR DEBILIDADES EN EL SEGUIMIENTO Y CONTROL A LA EJECUCIÓN DEL CONTRATO NO. 141 DE 2016, RESPECTO AL CUMPLIMIENTO DEL ANEXO TÉCNICO DEL MISMO.</t>
  </si>
  <si>
    <t>FALTÓ DENOMINAR LOS DOCUMENTOS SOPORTES ADELANTADOS EN EL PROCESO DE SUPERVISIÓN, CONFORME A LO SEÑALADO EN EL DOCUMENTO DE ESTUDIOS PREVIOS; IGUALMENTE, NO SE TUVO EN CUENTA EXCLUIR DE LOS COMITÉS TÉCNICOS AL PERSONAL NO DELEGADO POR LAS ENTIDADES INVOLUCRADAS EN EL PROCESO</t>
  </si>
  <si>
    <t>REALIZAR UNA CAPACITACIÓN A LOS PROFESIONALES ENCARGADOS DE REALIZAR EL APOYO A LA SUPERVISIÓN</t>
  </si>
  <si>
    <t>CAPACITACIÓN PROGRAMADA / CAPACITACIÓN REALIZADA * 100</t>
  </si>
  <si>
    <t>EN EL CA-NO. 015 DE 2012, ADEMÁS DE NO CONTAR CON EL DILIGENCIAMIENTO DE SU LISTA DE CHEQUEO, EL ARCHIVO CONTRACTUAL PRESENTA DESORDEN CRONOLÓGICO POR DEBILIDADES DE CONTROL, LO QUE OCASIONA INCUMPLIMIENTOS DE LAS DISPOSICIONES DE ARCHIVO GENERAL, TRANSGREDIENDO ASÍ LO RELACIONADO CON LA CLASIFICACIÓN Y ORDENACIÓN DE ARCHIVOS CONSAGRADOS EN LA LEY 594 DE 2000 Y LA CIRCULAR NO.04 DE 2003 DEL ARCHIVO GENERAL DE LA NACIÓN, DEPARTAMENTO ADMINISTRATIVO DE LA FUNCIÓN PÚBLICA.</t>
  </si>
  <si>
    <t>ADEMÁS DE NO CONTAR CON EL DILIGENCIAMIENTO DE SU LISTA DE CHEQUEO, EL ARCHIVO CONTRACTUAL PRESENTA DESORDEN CRONOLÓGICO POR DEBILIDADES DE CONTROL, LO QUE OCASIONA INCUMPLIMIENTOS DE LAS DISPOSICIONES DE ARCHIVO GENERAL, TRANSGREDIENDO ASÍ LO RELACIONADO CON LA CLASIFICACIÓN Y ORDENACIÓN DE ARCHIVOS CONSAGRADOS EN LA LEY 594 DE 2000 Y LA CIRCULAR NO.04 DE 2003 DEL ARCHIVO GENERAL DE LA NACIÓN, DEPARTAMENTO ADMINISTRATIVO DE LA FUNCIÓN PÚBLICA.</t>
  </si>
  <si>
    <t>10. REQUERIR  A LA OFICINA JURÍDICA DEL FDLT  ADELANTE LA VERIFICACIÓN DE LOS DOCUMENTOS CONTENTIVOS EN EL CONVENIO DE ASOCIACIÓN CA -N° 015 DE 2012, A FIND E DETERMINAR EL CUMPLIMIENTO DE LAS NORMAS DE ARCHIVO VIGENTES.</t>
  </si>
  <si>
    <t>3.6.1</t>
  </si>
  <si>
    <t>DEL ANÁLISIS EFECTUADO A LOS DOCUMENTOS DEL CONVENIO SE ESTABLECIÓ: LAS MODIFICACIONES DE PRÓRROGA Y SUSPENSIÓN NO OBEDECIERON A CAUSAS REALES Y CIERTAS AUTORIZADAS EN LA LEY.  ELEMENTOS SIN INGRESO A ALMACÉN DEL FDLT.  DEFICIENCIAS EN LA CONFORMACIÓN Y REUNIÓN DEL COMITÉ TÉCNICO. FALTA DE SUPERVISIÓN Y CONTROL EN LOS INFORMES Y SOPORTES PRESENTADOS POR LA CORPORACIÓN. DEFICIENCIA EN EL ACTA DE LIQUIDACIÓN. DOCUMENTOS NO IDONEOS EN SOPORTES FINANCIEROS. DEFICIENCIAS EN LA INTERVENTORÍA.</t>
  </si>
  <si>
    <t>&gt;FALTA DE ATENCIÓN  POR PARTE DEL SUPERVISOR Y/O INTERVENTOR AL NO EXIGIR LOS INFORMES QUE GARANTIZARAN EL CUMPLIMIENTO CONTRACTUAL DE DICHO CONVENIO.</t>
  </si>
  <si>
    <t>CUMPLIR LOS LINEAMIENTOS Y NORMATIVIDAD VIGENTE EN LO QUE RESPECTA AL SIGD ESTABLECIDO POR LA SECRETARIA DE GOBIERNO.</t>
  </si>
  <si>
    <t>&gt;HACER DIAGNOSTICO PERIÓDICO POR PARTE DEL PROFESIONAL DE ARCHIVO, SEGÚN LA NORMATIVIDAD VIGENTE CON EL FIN DE PERMITIR A LA ALTA DIRECCIÓN TOMAR MEDIDAS DE CONTROL Y MEJORAMIENTO DE ARCHIVO DEL FDLT.</t>
  </si>
  <si>
    <t>HALLAZGO ADMINISTRATIVO POR DEBILIDADES EN LA ELABORACIÓN DE LOS ESTUDIOS PREVIOS Y SEGUIMIENTO A LA EJECUCIÓN DEL CONTRATO, NO SE INCLUYEN LAS ESPECIFICACIONES TÉCNICAS DE LAS CALIDADES DEL PERSONAL QUE DEBÍA EJECUTAR EL PROGRAMA; NO SE REALIZÓ DIAGNÓSTICO INICIAL PARA PLANIFICAR EL PROYECTO CON LOS RESPONSABLES DEL ÁREA A INTERVENIR. SE CONTRATÓ PERSONAL SIN CUMPLIMIENTO DE PERFIL; SE PRESENTA CRONOGRAMAS DESAJUSTADOS EN HORARIOS Y FECHAS CON RELACIÓN A LAS PLANILLAS DE ASISTENCIA PRESENTADAS.</t>
  </si>
  <si>
    <t>NO SE DEFINEN LOS PERFILES DE LA TOTALIDAD DEL EQUIPO DE TRABAJO DESDE EL PROCESO DE PLANEACION.</t>
  </si>
  <si>
    <t>REALIZARA UNA REUNION CON LOS PROFESIONALES DEL AREA DE PLANEACION PARA UNIFICAR CRITERIOS QUE SE UTILIZARAN  PARA SELECCIONAR LOS PERFILES  DE LOS EQUIPOS DE TRABAJO DE LOS CONTRATOS.</t>
  </si>
  <si>
    <t>3.8.1</t>
  </si>
  <si>
    <t>NO SE DIO CUMPLIMIENTO A LAS FUNCIONES DE SUPERVISIÓN Y/O INTERVENTORÍA EN CABEZA DE LA ADMINISTRACIÓN Y UNIVERSIDAD DE CUNDINAMARCA RESPECTIVAMENTE, CONLLEVANDO  A UN POSIBLE DETRIMENTO AL PATRIMONIO POR $13.080.564. LA ADMINISTRACIÓN NO HA HECHO EFECTIVO EL COBRO DE LA MULTA IMPUESTA POR LA CLÁUSULA PENAL PECUNIARIA ESTABLECIDA EN LA RESOLUCIÓN NO, 114 DE 15 DE JULIO DE 2015.</t>
  </si>
  <si>
    <t>&gt; POR MAYOR VALOR PAGADO AL CONTRATISTA Y MULTA POR INCUMPLIMIENTO SIN ADELANTAR LAS ACCIONES LEGALES PARA EFECTUAR EL COBRO.</t>
  </si>
  <si>
    <t>&gt;INICIAR PROCESO DE COBRO PERSUASIVO POR MULTA Y POR EL MAYOR VALOR PAGADO.</t>
  </si>
  <si>
    <t>COBRO PERSUASIVO</t>
  </si>
  <si>
    <t>AVANCE DEL PROCESO DE COBRO.</t>
  </si>
  <si>
    <t>COORDINACIÓN JURÍDICA</t>
  </si>
  <si>
    <t>4.1.1</t>
  </si>
  <si>
    <t>HALLAZGO ADMINISTRATIVO CON INCIDENCIA FISCAL Y PRESUNTA INCIDENCIA DISCIPLINARIA POR HUNDIMIENTOS EN LA VÍA DEL CONTRATO 145-2014 POR VALOR $145.835.913</t>
  </si>
  <si>
    <t>DETERIORO EN LA ESTRCUTURA DEL PAVIMENTO DEL SEGMENTO VIAL 6000679</t>
  </si>
  <si>
    <t>REALIZAR UNA REVISIÓN AL CRONOGRAMA DE INICIO DE ACTIVIDADES ENTREGADO POR EL CONTRATISATA DE OBRA 145 DE 2014 CONSORCIO INTERVIAS TUNJUELITO</t>
  </si>
  <si>
    <t>1 REVISIÓN PROGRAMADA/1 REUNIONI REALIZADA * 100*</t>
  </si>
  <si>
    <t>EJECUCION</t>
  </si>
  <si>
    <t>VENCIDA</t>
  </si>
  <si>
    <t>CON AVANCE DE 50%</t>
  </si>
  <si>
    <t>CON AVANCE MENOS DE 50%</t>
  </si>
  <si>
    <t>FECHA DE TERMINACION</t>
  </si>
  <si>
    <t>N° DE ACCIONES</t>
  </si>
  <si>
    <t>TOTAL ACCIONES ABIERTAS</t>
  </si>
  <si>
    <t xml:space="preserve">TOTAL ACCIONES </t>
  </si>
  <si>
    <t>TOTAL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</si>
</sst>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indexed="8"/>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color indexed="8"/>
      <name val="Arial"/>
    </font>
    <font>
      <b/>
      <i/>
      <sz val="7.5"/>
      <color indexed="8"/>
      <name val="Arial"/>
    </font>
    <font>
      <sz val="10"/>
      <color indexed="8"/>
      <name val="serif"/>
    </font>
    <font>
      <b/>
      <sz val="17.3"/>
      <color indexed="8"/>
      <name val="serif"/>
    </font>
    <font>
      <sz val="10"/>
      <color indexed="8"/>
      <name val="Verdana"/>
    </font>
    <font>
      <b/>
      <sz val="12"/>
      <color indexed="8"/>
      <name val="serif"/>
    </font>
    <font>
      <b/>
      <sz val="10"/>
      <color indexed="8"/>
      <name val="Verdana"/>
    </font>
    <font>
      <sz val="7"/>
      <color indexed="8"/>
      <name val="sans-serif"/>
    </font>
    <font>
      <sz val="7"/>
      <color indexed="8"/>
      <name val="Arial"/>
      <family val="2"/>
    </font>
    <font>
      <sz val="11"/>
      <color indexed="8"/>
      <name val="Calibri"/>
      <family val="2"/>
    </font>
    <font>
      <sz val="7"/>
      <name val="Arial"/>
      <family val="2"/>
    </font>
    <font>
      <b/>
      <sz val="7.5"/>
      <color indexed="8"/>
      <name val="Arial"/>
      <family val="2"/>
    </font>
    <font>
      <b/>
      <sz val="11"/>
      <color indexed="8"/>
      <name val="Calibri"/>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1F1B4"/>
        <bgColor indexed="64"/>
      </patternFill>
    </fill>
    <fill>
      <patternFill patternType="solid">
        <fgColor rgb="FFFFFF00"/>
        <bgColor indexed="64"/>
      </patternFill>
    </fill>
    <fill>
      <patternFill patternType="solid">
        <fgColor rgb="FF00FF00"/>
        <bgColor indexed="64"/>
      </patternFill>
    </fill>
    <fill>
      <patternFill patternType="solid">
        <fgColor rgb="FFFF0000"/>
        <bgColor indexed="64"/>
      </patternFill>
    </fill>
    <fill>
      <patternFill patternType="solid">
        <fgColor rgb="FFFF9900"/>
        <bgColor indexed="64"/>
      </patternFill>
    </fill>
    <fill>
      <patternFill patternType="solid">
        <fgColor rgb="FF00B0F0"/>
        <bgColor indexed="64"/>
      </patternFill>
    </fill>
    <fill>
      <patternFill patternType="solid">
        <fgColor rgb="FF7030A0"/>
        <bgColor indexed="64"/>
      </patternFill>
    </fill>
    <fill>
      <patternFill patternType="solid">
        <fgColor rgb="FFFF00FF"/>
        <bgColor indexed="64"/>
      </patternFill>
    </fill>
    <fill>
      <patternFill patternType="solid">
        <fgColor rgb="FF548235"/>
        <bgColor indexed="64"/>
      </patternFill>
    </fill>
    <fill>
      <patternFill patternType="solid">
        <fgColor theme="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auto="1"/>
      </left>
      <right style="thin">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27" fillId="0" borderId="0" applyFont="0" applyFill="0" applyBorder="0" applyAlignment="0" applyProtection="0"/>
  </cellStyleXfs>
  <cellXfs count="99">
    <xf numFmtId="0" fontId="0" fillId="0" borderId="0" xfId="0"/>
    <xf numFmtId="0" fontId="25" fillId="0" borderId="10"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left" vertical="center" wrapText="1"/>
    </xf>
    <xf numFmtId="0" fontId="18" fillId="0" borderId="15" xfId="0" applyNumberFormat="1" applyFont="1" applyFill="1" applyBorder="1" applyAlignment="1" applyProtection="1">
      <alignment horizontal="left" vertical="center" wrapText="1"/>
    </xf>
    <xf numFmtId="0" fontId="26" fillId="0" borderId="10" xfId="0" applyNumberFormat="1" applyFont="1" applyFill="1" applyBorder="1" applyAlignment="1" applyProtection="1">
      <alignment horizontal="left" vertical="center" wrapText="1"/>
    </xf>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9" borderId="0" xfId="0" applyFill="1"/>
    <xf numFmtId="0" fontId="0" fillId="40" borderId="0" xfId="0" applyFill="1"/>
    <xf numFmtId="0" fontId="0" fillId="41" borderId="0" xfId="0" applyFill="1"/>
    <xf numFmtId="0" fontId="0" fillId="0" borderId="14" xfId="0" applyBorder="1"/>
    <xf numFmtId="0" fontId="0" fillId="0" borderId="17" xfId="0" applyBorder="1"/>
    <xf numFmtId="0" fontId="0" fillId="0" borderId="16" xfId="0" applyBorder="1"/>
    <xf numFmtId="0" fontId="18" fillId="36" borderId="0" xfId="0" applyNumberFormat="1" applyFont="1" applyFill="1" applyBorder="1" applyAlignment="1" applyProtection="1">
      <alignment horizontal="left" vertical="center" wrapText="1"/>
    </xf>
    <xf numFmtId="0" fontId="0" fillId="36" borderId="0" xfId="0" applyFill="1" applyAlignment="1">
      <alignment wrapText="1"/>
    </xf>
    <xf numFmtId="0" fontId="18" fillId="36" borderId="10" xfId="0" applyNumberFormat="1" applyFont="1" applyFill="1" applyBorder="1" applyAlignment="1" applyProtection="1">
      <alignment horizontal="left" vertical="center" wrapText="1"/>
    </xf>
    <xf numFmtId="0" fontId="18" fillId="42" borderId="10" xfId="0" applyNumberFormat="1" applyFont="1" applyFill="1" applyBorder="1" applyAlignment="1" applyProtection="1">
      <alignment horizontal="left" vertical="center" wrapText="1"/>
    </xf>
    <xf numFmtId="0" fontId="18" fillId="34" borderId="10" xfId="0" applyNumberFormat="1" applyFont="1" applyFill="1" applyBorder="1" applyAlignment="1" applyProtection="1">
      <alignment horizontal="left" vertical="center" wrapText="1"/>
    </xf>
    <xf numFmtId="0" fontId="28"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left" vertical="center" wrapText="1"/>
    </xf>
    <xf numFmtId="9" fontId="0" fillId="0" borderId="0" xfId="42" applyFont="1"/>
    <xf numFmtId="9" fontId="0" fillId="0" borderId="16" xfId="42" applyFont="1" applyBorder="1"/>
    <xf numFmtId="0" fontId="26" fillId="34" borderId="18" xfId="0" applyNumberFormat="1" applyFont="1" applyFill="1" applyBorder="1" applyAlignment="1" applyProtection="1">
      <alignment horizontal="left" vertical="center" wrapText="1"/>
    </xf>
    <xf numFmtId="0" fontId="26" fillId="34" borderId="10" xfId="0" applyNumberFormat="1" applyFont="1" applyFill="1" applyBorder="1" applyAlignment="1" applyProtection="1">
      <alignment horizontal="left" vertical="center" wrapText="1"/>
    </xf>
    <xf numFmtId="0" fontId="26" fillId="42" borderId="10" xfId="0" applyNumberFormat="1" applyFont="1" applyFill="1" applyBorder="1" applyAlignment="1" applyProtection="1">
      <alignment horizontal="left" vertical="center" wrapText="1"/>
    </xf>
    <xf numFmtId="0" fontId="0" fillId="0" borderId="16" xfId="0" applyBorder="1" applyAlignment="1">
      <alignment horizontal="center"/>
    </xf>
    <xf numFmtId="0" fontId="29" fillId="33" borderId="16" xfId="0" applyNumberFormat="1" applyFont="1" applyFill="1" applyBorder="1" applyAlignment="1" applyProtection="1">
      <alignment horizontal="center" vertical="center" wrapText="1"/>
    </xf>
    <xf numFmtId="0" fontId="29" fillId="33" borderId="19" xfId="0" applyNumberFormat="1" applyFont="1" applyFill="1" applyBorder="1" applyAlignment="1" applyProtection="1">
      <alignment horizontal="center" vertical="center" wrapText="1"/>
    </xf>
    <xf numFmtId="0" fontId="29" fillId="33" borderId="20" xfId="0" applyNumberFormat="1" applyFont="1" applyFill="1" applyBorder="1" applyAlignment="1" applyProtection="1">
      <alignment horizontal="center" vertical="center" wrapText="1"/>
    </xf>
    <xf numFmtId="14" fontId="0" fillId="0" borderId="16" xfId="0" applyNumberFormat="1" applyBorder="1" applyAlignment="1">
      <alignment horizontal="center"/>
    </xf>
    <xf numFmtId="0" fontId="30" fillId="0" borderId="16" xfId="0" applyFont="1" applyBorder="1" applyAlignment="1">
      <alignment horizontal="center"/>
    </xf>
    <xf numFmtId="0" fontId="0" fillId="46" borderId="16" xfId="0" applyFill="1" applyBorder="1"/>
    <xf numFmtId="0" fontId="26" fillId="46" borderId="16" xfId="0" applyNumberFormat="1" applyFont="1" applyFill="1" applyBorder="1" applyAlignment="1" applyProtection="1">
      <alignment horizontal="left" vertical="center" wrapText="1"/>
    </xf>
    <xf numFmtId="0" fontId="18" fillId="46" borderId="16" xfId="0" applyNumberFormat="1" applyFont="1" applyFill="1" applyBorder="1" applyAlignment="1" applyProtection="1">
      <alignment horizontal="left" vertical="center" wrapText="1"/>
    </xf>
    <xf numFmtId="0" fontId="0" fillId="46" borderId="16" xfId="0" applyFill="1" applyBorder="1" applyAlignment="1">
      <alignment wrapText="1"/>
    </xf>
    <xf numFmtId="0" fontId="0" fillId="46" borderId="16" xfId="0" applyFill="1" applyBorder="1" applyAlignment="1">
      <alignment horizontal="center" wrapText="1"/>
    </xf>
    <xf numFmtId="0" fontId="0" fillId="46" borderId="16" xfId="0" applyFill="1" applyBorder="1" applyAlignment="1">
      <alignment horizontal="center" vertical="center" wrapText="1"/>
    </xf>
    <xf numFmtId="0" fontId="26" fillId="42" borderId="18" xfId="0" applyNumberFormat="1" applyFont="1" applyFill="1" applyBorder="1" applyAlignment="1" applyProtection="1">
      <alignment horizontal="left" vertical="center" wrapText="1"/>
    </xf>
    <xf numFmtId="0" fontId="26" fillId="46" borderId="14" xfId="0" applyNumberFormat="1" applyFont="1" applyFill="1" applyBorder="1" applyAlignment="1" applyProtection="1">
      <alignment horizontal="left" vertical="center" wrapText="1"/>
    </xf>
    <xf numFmtId="0" fontId="18" fillId="34" borderId="24" xfId="0" applyNumberFormat="1" applyFont="1" applyFill="1" applyBorder="1" applyAlignment="1" applyProtection="1">
      <alignment horizontal="left" vertical="center" wrapText="1"/>
    </xf>
    <xf numFmtId="0" fontId="0" fillId="0" borderId="25" xfId="0" applyBorder="1"/>
    <xf numFmtId="0" fontId="0" fillId="0" borderId="16" xfId="0" applyBorder="1" applyAlignment="1">
      <alignment wrapText="1"/>
    </xf>
    <xf numFmtId="0" fontId="18" fillId="0" borderId="11"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center" vertical="top" wrapText="1"/>
    </xf>
    <xf numFmtId="0" fontId="19" fillId="33" borderId="11" xfId="0" applyNumberFormat="1" applyFont="1" applyFill="1" applyBorder="1" applyAlignment="1" applyProtection="1">
      <alignment horizontal="center" vertical="center" wrapText="1"/>
    </xf>
    <xf numFmtId="0" fontId="19" fillId="33" borderId="12"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top" wrapText="1"/>
    </xf>
    <xf numFmtId="0" fontId="21" fillId="0" borderId="0" xfId="0" applyNumberFormat="1" applyFont="1" applyFill="1" applyBorder="1" applyAlignment="1" applyProtection="1">
      <alignment horizontal="center" vertical="top" wrapText="1"/>
    </xf>
    <xf numFmtId="0" fontId="24" fillId="0" borderId="0" xfId="0" applyNumberFormat="1" applyFont="1" applyFill="1" applyBorder="1" applyAlignment="1" applyProtection="1">
      <alignment horizontal="left" vertical="top" wrapText="1"/>
    </xf>
    <xf numFmtId="0" fontId="18" fillId="0" borderId="11" xfId="0" applyNumberFormat="1" applyFont="1" applyFill="1" applyBorder="1" applyAlignment="1" applyProtection="1">
      <alignment horizontal="left" vertical="center" wrapText="1"/>
    </xf>
    <xf numFmtId="0" fontId="18" fillId="0" borderId="12" xfId="0" applyNumberFormat="1" applyFont="1" applyFill="1" applyBorder="1" applyAlignment="1" applyProtection="1">
      <alignment horizontal="left" vertical="center" wrapText="1"/>
    </xf>
    <xf numFmtId="0" fontId="18" fillId="0" borderId="13" xfId="0" applyNumberFormat="1" applyFont="1" applyFill="1" applyBorder="1" applyAlignment="1" applyProtection="1">
      <alignment horizontal="left" vertical="center" wrapText="1"/>
    </xf>
    <xf numFmtId="0" fontId="18" fillId="36" borderId="11" xfId="0" applyNumberFormat="1" applyFont="1" applyFill="1" applyBorder="1" applyAlignment="1" applyProtection="1">
      <alignment horizontal="left" vertical="center" wrapText="1"/>
    </xf>
    <xf numFmtId="0" fontId="18" fillId="36" borderId="12" xfId="0" applyNumberFormat="1" applyFont="1" applyFill="1" applyBorder="1" applyAlignment="1" applyProtection="1">
      <alignment horizontal="left" vertical="center" wrapText="1"/>
    </xf>
    <xf numFmtId="0" fontId="18" fillId="38" borderId="11" xfId="0" applyNumberFormat="1" applyFont="1" applyFill="1" applyBorder="1" applyAlignment="1" applyProtection="1">
      <alignment horizontal="left" vertical="center" wrapText="1"/>
    </xf>
    <xf numFmtId="0" fontId="18" fillId="38" borderId="12" xfId="0" applyNumberFormat="1" applyFont="1" applyFill="1" applyBorder="1" applyAlignment="1" applyProtection="1">
      <alignment horizontal="left" vertical="center" wrapText="1"/>
    </xf>
    <xf numFmtId="0" fontId="18" fillId="42" borderId="11" xfId="0" applyNumberFormat="1" applyFont="1" applyFill="1" applyBorder="1" applyAlignment="1" applyProtection="1">
      <alignment horizontal="left" vertical="center" wrapText="1"/>
    </xf>
    <xf numFmtId="0" fontId="18" fillId="42" borderId="12" xfId="0" applyNumberFormat="1" applyFont="1" applyFill="1" applyBorder="1" applyAlignment="1" applyProtection="1">
      <alignment horizontal="left" vertical="center" wrapText="1"/>
    </xf>
    <xf numFmtId="0" fontId="18" fillId="43" borderId="11" xfId="0" applyNumberFormat="1" applyFont="1" applyFill="1" applyBorder="1" applyAlignment="1" applyProtection="1">
      <alignment horizontal="left" vertical="center" wrapText="1"/>
    </xf>
    <xf numFmtId="0" fontId="18" fillId="43" borderId="12" xfId="0" applyNumberFormat="1" applyFont="1" applyFill="1" applyBorder="1" applyAlignment="1" applyProtection="1">
      <alignment horizontal="left" vertical="center" wrapText="1"/>
    </xf>
    <xf numFmtId="0" fontId="18" fillId="44" borderId="11" xfId="0" applyNumberFormat="1" applyFont="1" applyFill="1" applyBorder="1" applyAlignment="1" applyProtection="1">
      <alignment horizontal="left" vertical="center" wrapText="1"/>
    </xf>
    <xf numFmtId="0" fontId="18" fillId="44" borderId="12" xfId="0" applyNumberFormat="1" applyFont="1" applyFill="1" applyBorder="1" applyAlignment="1" applyProtection="1">
      <alignment horizontal="left" vertical="center" wrapText="1"/>
    </xf>
    <xf numFmtId="0" fontId="18" fillId="34" borderId="11" xfId="0" applyNumberFormat="1" applyFont="1" applyFill="1" applyBorder="1" applyAlignment="1" applyProtection="1">
      <alignment horizontal="left" vertical="center" wrapText="1"/>
    </xf>
    <xf numFmtId="0" fontId="18" fillId="34" borderId="12" xfId="0" applyNumberFormat="1" applyFont="1" applyFill="1" applyBorder="1" applyAlignment="1" applyProtection="1">
      <alignment horizontal="left" vertical="center" wrapText="1"/>
    </xf>
    <xf numFmtId="0" fontId="18" fillId="45" borderId="11" xfId="0" applyNumberFormat="1" applyFont="1" applyFill="1" applyBorder="1" applyAlignment="1" applyProtection="1">
      <alignment horizontal="left" vertical="center" wrapText="1"/>
    </xf>
    <xf numFmtId="0" fontId="18" fillId="45" borderId="12" xfId="0" applyNumberFormat="1" applyFont="1" applyFill="1" applyBorder="1" applyAlignment="1" applyProtection="1">
      <alignment horizontal="left" vertical="center" wrapText="1"/>
    </xf>
    <xf numFmtId="0" fontId="29" fillId="33" borderId="21" xfId="0" applyNumberFormat="1" applyFont="1" applyFill="1" applyBorder="1" applyAlignment="1" applyProtection="1">
      <alignment horizontal="center" vertical="center" wrapText="1"/>
    </xf>
    <xf numFmtId="0" fontId="29" fillId="33" borderId="22" xfId="0" applyNumberFormat="1" applyFont="1" applyFill="1" applyBorder="1" applyAlignment="1" applyProtection="1">
      <alignment horizontal="center" vertical="center" wrapText="1"/>
    </xf>
    <xf numFmtId="0" fontId="29" fillId="33" borderId="23" xfId="0" applyNumberFormat="1" applyFont="1" applyFill="1" applyBorder="1" applyAlignment="1" applyProtection="1">
      <alignment horizontal="center" vertical="center" wrapText="1"/>
    </xf>
    <xf numFmtId="0" fontId="23" fillId="46" borderId="0" xfId="0" applyNumberFormat="1" applyFont="1" applyFill="1" applyBorder="1" applyAlignment="1" applyProtection="1">
      <alignment horizontal="center" vertical="top" wrapText="1"/>
    </xf>
    <xf numFmtId="0" fontId="0" fillId="46" borderId="0" xfId="0" applyFill="1"/>
    <xf numFmtId="0" fontId="19" fillId="46" borderId="16" xfId="0" applyNumberFormat="1" applyFont="1" applyFill="1" applyBorder="1" applyAlignment="1" applyProtection="1">
      <alignment horizontal="center" vertical="center" wrapText="1"/>
    </xf>
    <xf numFmtId="0" fontId="19" fillId="46" borderId="14" xfId="0" applyNumberFormat="1" applyFont="1" applyFill="1" applyBorder="1" applyAlignment="1" applyProtection="1">
      <alignment horizontal="center" vertical="center" wrapText="1"/>
    </xf>
    <xf numFmtId="0" fontId="25" fillId="46" borderId="10" xfId="0" applyNumberFormat="1" applyFont="1" applyFill="1" applyBorder="1" applyAlignment="1" applyProtection="1">
      <alignment horizontal="center" vertical="center" wrapText="1"/>
    </xf>
    <xf numFmtId="0" fontId="18" fillId="46" borderId="10" xfId="0" applyNumberFormat="1" applyFont="1" applyFill="1" applyBorder="1" applyAlignment="1" applyProtection="1">
      <alignment horizontal="left" vertical="center" wrapText="1"/>
    </xf>
    <xf numFmtId="0" fontId="18" fillId="46" borderId="12" xfId="0" applyNumberFormat="1" applyFont="1" applyFill="1" applyBorder="1" applyAlignment="1" applyProtection="1">
      <alignment horizontal="left" vertical="center" wrapText="1"/>
    </xf>
    <xf numFmtId="0" fontId="18" fillId="46" borderId="11" xfId="0" applyNumberFormat="1" applyFont="1" applyFill="1" applyBorder="1" applyAlignment="1" applyProtection="1">
      <alignment horizontal="left" vertical="center" wrapText="1"/>
    </xf>
    <xf numFmtId="0" fontId="18" fillId="46" borderId="13" xfId="0" applyNumberFormat="1" applyFont="1" applyFill="1" applyBorder="1" applyAlignment="1" applyProtection="1">
      <alignment horizontal="left" vertical="center" wrapText="1"/>
    </xf>
    <xf numFmtId="0" fontId="26" fillId="46" borderId="10" xfId="0" applyNumberFormat="1" applyFont="1" applyFill="1" applyBorder="1" applyAlignment="1" applyProtection="1">
      <alignment horizontal="left" vertical="center" wrapText="1"/>
    </xf>
    <xf numFmtId="9" fontId="0" fillId="46" borderId="0" xfId="42" applyFont="1" applyFill="1"/>
    <xf numFmtId="0" fontId="26" fillId="46" borderId="18" xfId="0" applyNumberFormat="1" applyFont="1" applyFill="1" applyBorder="1" applyAlignment="1" applyProtection="1">
      <alignment horizontal="left" vertical="center" wrapText="1"/>
    </xf>
    <xf numFmtId="0" fontId="18" fillId="46" borderId="20" xfId="0" applyNumberFormat="1" applyFont="1" applyFill="1" applyBorder="1" applyAlignment="1" applyProtection="1">
      <alignment horizontal="left" vertical="center" wrapText="1"/>
    </xf>
    <xf numFmtId="0" fontId="0" fillId="46" borderId="0" xfId="0" applyFill="1" applyAlignment="1">
      <alignment wrapText="1"/>
    </xf>
    <xf numFmtId="0" fontId="26" fillId="46" borderId="11" xfId="0" applyNumberFormat="1" applyFont="1" applyFill="1" applyBorder="1" applyAlignment="1" applyProtection="1">
      <alignment horizontal="left" vertical="center" wrapText="1"/>
    </xf>
    <xf numFmtId="0" fontId="26" fillId="46" borderId="21" xfId="0" applyNumberFormat="1" applyFont="1" applyFill="1" applyBorder="1" applyAlignment="1" applyProtection="1">
      <alignment horizontal="left" vertical="center" wrapText="1"/>
    </xf>
    <xf numFmtId="0" fontId="20" fillId="46" borderId="0" xfId="0" applyNumberFormat="1" applyFont="1" applyFill="1" applyBorder="1" applyAlignment="1" applyProtection="1">
      <alignment horizontal="center" vertical="top" wrapText="1"/>
    </xf>
    <xf numFmtId="0" fontId="21" fillId="46" borderId="0" xfId="0" applyNumberFormat="1" applyFont="1" applyFill="1" applyBorder="1" applyAlignment="1" applyProtection="1">
      <alignment horizontal="center" vertical="top" wrapText="1"/>
    </xf>
    <xf numFmtId="0" fontId="24" fillId="46" borderId="0" xfId="0" applyNumberFormat="1" applyFont="1" applyFill="1" applyBorder="1" applyAlignment="1" applyProtection="1">
      <alignment horizontal="left" vertical="top" wrapText="1"/>
    </xf>
    <xf numFmtId="0" fontId="22" fillId="46" borderId="0" xfId="0" applyNumberFormat="1" applyFont="1" applyFill="1" applyBorder="1" applyAlignment="1" applyProtection="1">
      <alignment horizontal="left" vertical="top" wrapText="1"/>
    </xf>
    <xf numFmtId="0" fontId="22" fillId="46" borderId="0" xfId="0" applyNumberFormat="1" applyFont="1" applyFill="1" applyBorder="1" applyAlignment="1" applyProtection="1">
      <alignment horizontal="left" vertical="top" wrapText="1"/>
    </xf>
    <xf numFmtId="0" fontId="19" fillId="34" borderId="10" xfId="0" applyNumberFormat="1" applyFont="1" applyFill="1" applyBorder="1" applyAlignment="1" applyProtection="1">
      <alignment horizontal="center" vertical="center" wrapText="1"/>
    </xf>
    <xf numFmtId="0" fontId="19" fillId="34" borderId="12" xfId="0" applyNumberFormat="1" applyFont="1" applyFill="1" applyBorder="1" applyAlignment="1" applyProtection="1">
      <alignment horizontal="center" vertical="center" wrapText="1"/>
    </xf>
    <xf numFmtId="0" fontId="19" fillId="34" borderId="11" xfId="0" applyNumberFormat="1" applyFont="1" applyFill="1" applyBorder="1" applyAlignment="1" applyProtection="1">
      <alignment horizontal="center" vertical="center" wrapText="1"/>
    </xf>
    <xf numFmtId="0" fontId="19" fillId="34" borderId="13" xfId="0" applyNumberFormat="1" applyFont="1" applyFill="1" applyBorder="1" applyAlignment="1" applyProtection="1">
      <alignment horizontal="center" vertical="center" wrapText="1"/>
    </xf>
    <xf numFmtId="0" fontId="19" fillId="34" borderId="11" xfId="0" applyNumberFormat="1" applyFont="1" applyFill="1" applyBorder="1" applyAlignment="1" applyProtection="1">
      <alignment horizontal="center" vertical="center" wrapText="1"/>
    </xf>
    <xf numFmtId="0" fontId="19" fillId="34" borderId="16" xfId="0" applyNumberFormat="1" applyFont="1" applyFill="1" applyBorder="1" applyAlignment="1" applyProtection="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89">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00B0F0"/>
        </patternFill>
      </fill>
    </dxf>
    <dxf>
      <fill>
        <patternFill>
          <bgColor rgb="FF7030A0"/>
        </patternFill>
      </fill>
    </dxf>
    <dxf>
      <fill>
        <patternFill>
          <bgColor rgb="FFFF00FF"/>
        </patternFill>
      </fill>
    </dxf>
    <dxf>
      <fill>
        <patternFill>
          <bgColor theme="9" tint="-0.24994659260841701"/>
        </patternFill>
      </fill>
    </dxf>
    <dxf>
      <fill>
        <patternFill>
          <bgColor rgb="FF00B0F0"/>
        </patternFill>
      </fill>
    </dxf>
  </dxfs>
  <tableStyles count="0" defaultTableStyle="TableStyleMedium2" defaultPivotStyle="PivotStyleLight16"/>
  <colors>
    <mruColors>
      <color rgb="FFFF0000"/>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J277"/>
  <sheetViews>
    <sheetView tabSelected="1" topLeftCell="K1" zoomScale="70" zoomScaleNormal="70" workbookViewId="0">
      <selection activeCell="J114" sqref="J114"/>
    </sheetView>
  </sheetViews>
  <sheetFormatPr baseColWidth="10" defaultColWidth="11.42578125" defaultRowHeight="15" customHeight="1"/>
  <cols>
    <col min="1" max="1" width="13.140625" style="73" bestFit="1" customWidth="1"/>
    <col min="2" max="2" width="25" style="73" bestFit="1" customWidth="1"/>
    <col min="3" max="3" width="0.7109375" hidden="1" customWidth="1"/>
    <col min="4" max="4" width="15.42578125" hidden="1" customWidth="1"/>
    <col min="5" max="5" width="5.28515625" hidden="1" customWidth="1"/>
    <col min="6" max="6" width="9.42578125" hidden="1" customWidth="1"/>
    <col min="7" max="7" width="18.140625" style="73" bestFit="1" customWidth="1"/>
    <col min="8" max="8" width="1.28515625" hidden="1" customWidth="1"/>
    <col min="9" max="9" width="22.28515625" style="73" customWidth="1"/>
    <col min="10" max="10" width="22.7109375" style="73" bestFit="1" customWidth="1"/>
    <col min="11" max="11" width="3.140625" style="73" customWidth="1"/>
    <col min="12" max="12" width="7.7109375" style="73" bestFit="1" customWidth="1"/>
    <col min="13" max="13" width="3.85546875" style="73" customWidth="1"/>
    <col min="14" max="14" width="2" style="73" customWidth="1"/>
    <col min="15" max="15" width="3.5703125" style="73" bestFit="1" customWidth="1"/>
    <col min="16" max="16" width="2.5703125" style="73" bestFit="1" customWidth="1"/>
    <col min="17" max="17" width="1.7109375" hidden="1" customWidth="1"/>
    <col min="18" max="18" width="32.5703125" style="73" bestFit="1" customWidth="1"/>
    <col min="19" max="19" width="21.140625" style="73" bestFit="1" customWidth="1"/>
    <col min="20" max="20" width="21.5703125" style="73" bestFit="1" customWidth="1"/>
    <col min="21" max="21" width="17.42578125" style="73" bestFit="1" customWidth="1"/>
    <col min="22" max="22" width="32.42578125" style="73" bestFit="1" customWidth="1"/>
    <col min="23" max="23" width="26.7109375" style="73" bestFit="1" customWidth="1"/>
    <col min="24" max="24" width="34.140625" style="73" bestFit="1" customWidth="1"/>
    <col min="25" max="25" width="29" style="73" bestFit="1" customWidth="1"/>
    <col min="26" max="26" width="31.140625" style="73" bestFit="1" customWidth="1"/>
    <col min="27" max="27" width="21.5703125" style="73" bestFit="1" customWidth="1"/>
    <col min="28" max="28" width="30.85546875" style="73" bestFit="1" customWidth="1"/>
    <col min="29" max="29" width="25.28515625" style="73" bestFit="1" customWidth="1"/>
    <col min="30" max="30" width="22" style="73" bestFit="1" customWidth="1"/>
    <col min="31" max="31" width="62.7109375" hidden="1" customWidth="1"/>
    <col min="32" max="32" width="25.85546875" hidden="1" customWidth="1"/>
    <col min="33" max="33" width="26.140625" hidden="1" customWidth="1"/>
    <col min="34" max="34" width="21.140625" hidden="1" customWidth="1"/>
    <col min="35" max="35" width="18.7109375" hidden="1" customWidth="1"/>
    <col min="36" max="36" width="29" hidden="1" customWidth="1"/>
    <col min="37" max="16384" width="11.42578125" style="73"/>
  </cols>
  <sheetData>
    <row r="1" spans="1:36" ht="21.6" customHeight="1">
      <c r="A1" s="88"/>
      <c r="B1" s="88"/>
      <c r="C1" s="49"/>
      <c r="D1" s="50" t="s">
        <v>0</v>
      </c>
      <c r="E1" s="50"/>
      <c r="F1" s="50"/>
      <c r="G1" s="89"/>
      <c r="H1" s="50"/>
      <c r="I1" s="89"/>
      <c r="J1" s="89"/>
      <c r="K1" s="89"/>
      <c r="L1" s="91" t="s">
        <v>1</v>
      </c>
      <c r="M1" s="92" t="s">
        <v>2</v>
      </c>
      <c r="N1" s="92"/>
      <c r="O1" s="91" t="s">
        <v>3</v>
      </c>
      <c r="P1" s="91" t="s">
        <v>4</v>
      </c>
    </row>
    <row r="2" spans="1:36" ht="15.75" customHeight="1">
      <c r="A2" s="88"/>
      <c r="B2" s="88"/>
      <c r="C2" s="49"/>
      <c r="D2" s="46" t="s">
        <v>5</v>
      </c>
      <c r="E2" s="46"/>
      <c r="F2" s="46"/>
      <c r="G2" s="72"/>
      <c r="H2" s="46"/>
      <c r="I2" s="72"/>
      <c r="J2" s="72"/>
      <c r="K2" s="72"/>
      <c r="L2" s="92" t="s">
        <v>6</v>
      </c>
      <c r="M2" s="92"/>
      <c r="N2" s="92"/>
      <c r="O2" s="92"/>
      <c r="P2" s="92"/>
    </row>
    <row r="3" spans="1:36" ht="15" customHeight="1">
      <c r="A3" s="88"/>
      <c r="B3" s="88"/>
      <c r="C3" s="49"/>
      <c r="D3" s="51"/>
      <c r="E3" s="51"/>
      <c r="F3" s="51"/>
      <c r="G3" s="90"/>
      <c r="H3" s="51"/>
      <c r="I3" s="90"/>
      <c r="J3" s="90"/>
      <c r="K3" s="90"/>
      <c r="L3" s="90"/>
      <c r="M3" s="90"/>
      <c r="N3" s="90"/>
      <c r="O3" s="90"/>
      <c r="P3" s="90"/>
    </row>
    <row r="4" spans="1:36" ht="15.75" customHeight="1">
      <c r="A4" s="72" t="s">
        <v>7</v>
      </c>
      <c r="B4" s="72"/>
      <c r="C4" s="46"/>
      <c r="D4" s="46"/>
      <c r="E4" s="46"/>
      <c r="F4" s="46"/>
      <c r="G4" s="72"/>
      <c r="H4" s="46"/>
      <c r="I4" s="72"/>
      <c r="J4" s="72"/>
      <c r="K4" s="72"/>
      <c r="L4" s="72"/>
      <c r="M4" s="72"/>
      <c r="N4" s="72"/>
      <c r="O4" s="72"/>
      <c r="P4" s="72"/>
      <c r="AE4" s="73"/>
      <c r="AF4" s="73"/>
      <c r="AG4" s="73"/>
      <c r="AH4" s="73"/>
      <c r="AI4" s="73"/>
      <c r="AJ4" s="73"/>
    </row>
    <row r="5" spans="1:36" ht="42.75" customHeight="1">
      <c r="A5" s="93" t="s">
        <v>8</v>
      </c>
      <c r="B5" s="93" t="s">
        <v>9</v>
      </c>
      <c r="C5" s="47" t="s">
        <v>10</v>
      </c>
      <c r="D5" s="48"/>
      <c r="E5" s="47" t="s">
        <v>11</v>
      </c>
      <c r="F5" s="48"/>
      <c r="G5" s="93" t="s">
        <v>12</v>
      </c>
      <c r="H5" s="47" t="s">
        <v>13</v>
      </c>
      <c r="I5" s="94"/>
      <c r="J5" s="93" t="s">
        <v>14</v>
      </c>
      <c r="K5" s="95" t="s">
        <v>15</v>
      </c>
      <c r="L5" s="96"/>
      <c r="M5" s="94"/>
      <c r="N5" s="95" t="s">
        <v>16</v>
      </c>
      <c r="O5" s="96"/>
      <c r="P5" s="96"/>
      <c r="Q5" s="48"/>
      <c r="R5" s="93" t="s">
        <v>17</v>
      </c>
      <c r="S5" s="93" t="s">
        <v>18</v>
      </c>
      <c r="T5" s="93" t="s">
        <v>19</v>
      </c>
      <c r="U5" s="93" t="s">
        <v>20</v>
      </c>
      <c r="V5" s="93" t="s">
        <v>21</v>
      </c>
      <c r="W5" s="93" t="s">
        <v>22</v>
      </c>
      <c r="X5" s="93" t="s">
        <v>23</v>
      </c>
      <c r="Y5" s="97" t="s">
        <v>24</v>
      </c>
      <c r="Z5" s="98" t="s">
        <v>25</v>
      </c>
      <c r="AA5" s="98" t="s">
        <v>26</v>
      </c>
      <c r="AB5" s="98" t="s">
        <v>27</v>
      </c>
      <c r="AC5" s="98" t="s">
        <v>28</v>
      </c>
      <c r="AD5" s="98" t="s">
        <v>29</v>
      </c>
      <c r="AE5" s="74" t="s">
        <v>30</v>
      </c>
      <c r="AF5" s="74" t="s">
        <v>31</v>
      </c>
      <c r="AG5" s="74" t="s">
        <v>32</v>
      </c>
      <c r="AH5" s="75" t="s">
        <v>33</v>
      </c>
      <c r="AI5" s="75" t="s">
        <v>34</v>
      </c>
      <c r="AJ5" s="75" t="s">
        <v>35</v>
      </c>
    </row>
    <row r="6" spans="1:36" customFormat="1" ht="270" hidden="1" customHeight="1">
      <c r="A6" s="1">
        <v>1</v>
      </c>
      <c r="B6" s="2" t="s">
        <v>36</v>
      </c>
      <c r="C6" s="52" t="s">
        <v>37</v>
      </c>
      <c r="D6" s="53"/>
      <c r="E6" s="52" t="s">
        <v>38</v>
      </c>
      <c r="F6" s="53"/>
      <c r="G6" s="2" t="s">
        <v>39</v>
      </c>
      <c r="H6" s="52">
        <v>2013</v>
      </c>
      <c r="I6" s="53"/>
      <c r="J6" s="2">
        <v>800</v>
      </c>
      <c r="K6" s="52" t="s">
        <v>40</v>
      </c>
      <c r="L6" s="54"/>
      <c r="M6" s="53"/>
      <c r="N6" s="52">
        <v>1</v>
      </c>
      <c r="O6" s="54"/>
      <c r="P6" s="54"/>
      <c r="Q6" s="53"/>
      <c r="R6" s="2" t="s">
        <v>41</v>
      </c>
      <c r="S6" s="2" t="s">
        <v>42</v>
      </c>
      <c r="T6" s="2" t="s">
        <v>43</v>
      </c>
      <c r="U6" s="2" t="s">
        <v>44</v>
      </c>
      <c r="V6" s="2" t="s">
        <v>45</v>
      </c>
      <c r="W6" s="2" t="s">
        <v>45</v>
      </c>
      <c r="X6" s="2" t="s">
        <v>46</v>
      </c>
      <c r="Y6" s="2" t="s">
        <v>47</v>
      </c>
      <c r="Z6" s="2" t="s">
        <v>48</v>
      </c>
      <c r="AA6" s="2">
        <v>3</v>
      </c>
      <c r="AB6" s="2" t="s">
        <v>49</v>
      </c>
      <c r="AC6" s="2" t="s">
        <v>50</v>
      </c>
      <c r="AD6" s="2" t="s">
        <v>51</v>
      </c>
      <c r="AE6" s="2" t="s">
        <v>52</v>
      </c>
      <c r="AF6" s="2" t="s">
        <v>53</v>
      </c>
      <c r="AG6" s="3" t="s">
        <v>53</v>
      </c>
      <c r="AH6" s="15"/>
      <c r="AI6" s="15"/>
      <c r="AJ6" s="15"/>
    </row>
    <row r="7" spans="1:36" customFormat="1" ht="279" hidden="1" customHeight="1">
      <c r="A7" s="1">
        <v>2</v>
      </c>
      <c r="B7" s="2" t="s">
        <v>36</v>
      </c>
      <c r="C7" s="52" t="s">
        <v>37</v>
      </c>
      <c r="D7" s="53"/>
      <c r="E7" s="52" t="s">
        <v>38</v>
      </c>
      <c r="F7" s="53"/>
      <c r="G7" s="2" t="s">
        <v>39</v>
      </c>
      <c r="H7" s="52">
        <v>2014</v>
      </c>
      <c r="I7" s="53"/>
      <c r="J7" s="2">
        <v>800</v>
      </c>
      <c r="K7" s="52" t="s">
        <v>40</v>
      </c>
      <c r="L7" s="54"/>
      <c r="M7" s="53"/>
      <c r="N7" s="52">
        <v>1</v>
      </c>
      <c r="O7" s="54"/>
      <c r="P7" s="54"/>
      <c r="Q7" s="53"/>
      <c r="R7" s="2" t="s">
        <v>41</v>
      </c>
      <c r="S7" s="2" t="s">
        <v>54</v>
      </c>
      <c r="T7" s="2" t="s">
        <v>43</v>
      </c>
      <c r="U7" s="2" t="s">
        <v>44</v>
      </c>
      <c r="V7" s="2" t="s">
        <v>55</v>
      </c>
      <c r="W7" s="2" t="s">
        <v>55</v>
      </c>
      <c r="X7" s="2" t="s">
        <v>46</v>
      </c>
      <c r="Y7" s="2" t="s">
        <v>47</v>
      </c>
      <c r="Z7" s="2" t="s">
        <v>56</v>
      </c>
      <c r="AA7" s="2">
        <v>3</v>
      </c>
      <c r="AB7" s="2" t="s">
        <v>49</v>
      </c>
      <c r="AC7" s="2" t="s">
        <v>50</v>
      </c>
      <c r="AD7" s="2" t="s">
        <v>51</v>
      </c>
      <c r="AE7" s="2" t="s">
        <v>52</v>
      </c>
      <c r="AF7" s="2" t="s">
        <v>53</v>
      </c>
      <c r="AG7" s="45" t="s">
        <v>53</v>
      </c>
      <c r="AH7" s="15"/>
      <c r="AI7" s="15"/>
      <c r="AJ7" s="15"/>
    </row>
    <row r="8" spans="1:36" customFormat="1" ht="288" hidden="1" customHeight="1">
      <c r="A8" s="1">
        <v>3</v>
      </c>
      <c r="B8" s="2" t="s">
        <v>36</v>
      </c>
      <c r="C8" s="52" t="s">
        <v>37</v>
      </c>
      <c r="D8" s="53"/>
      <c r="E8" s="52" t="s">
        <v>38</v>
      </c>
      <c r="F8" s="53"/>
      <c r="G8" s="2" t="s">
        <v>39</v>
      </c>
      <c r="H8" s="52">
        <v>2013</v>
      </c>
      <c r="I8" s="53"/>
      <c r="J8" s="2">
        <v>800</v>
      </c>
      <c r="K8" s="52" t="s">
        <v>57</v>
      </c>
      <c r="L8" s="54"/>
      <c r="M8" s="53"/>
      <c r="N8" s="52">
        <v>1</v>
      </c>
      <c r="O8" s="54"/>
      <c r="P8" s="54"/>
      <c r="Q8" s="53"/>
      <c r="R8" s="2" t="s">
        <v>41</v>
      </c>
      <c r="S8" s="2" t="s">
        <v>54</v>
      </c>
      <c r="T8" s="2" t="s">
        <v>43</v>
      </c>
      <c r="U8" s="2" t="s">
        <v>44</v>
      </c>
      <c r="V8" s="2" t="s">
        <v>58</v>
      </c>
      <c r="W8" s="2" t="s">
        <v>58</v>
      </c>
      <c r="X8" s="2" t="s">
        <v>59</v>
      </c>
      <c r="Y8" s="2" t="s">
        <v>60</v>
      </c>
      <c r="Z8" s="2" t="s">
        <v>61</v>
      </c>
      <c r="AA8" s="2">
        <v>1</v>
      </c>
      <c r="AB8" s="2" t="s">
        <v>62</v>
      </c>
      <c r="AC8" s="2" t="s">
        <v>63</v>
      </c>
      <c r="AD8" s="2" t="s">
        <v>64</v>
      </c>
      <c r="AE8" s="2" t="s">
        <v>52</v>
      </c>
      <c r="AF8" s="2" t="s">
        <v>53</v>
      </c>
      <c r="AG8" s="45" t="s">
        <v>53</v>
      </c>
      <c r="AH8" s="15"/>
      <c r="AI8" s="15"/>
      <c r="AJ8" s="15"/>
    </row>
    <row r="9" spans="1:36" customFormat="1" ht="279" hidden="1" customHeight="1">
      <c r="A9" s="1">
        <v>4</v>
      </c>
      <c r="B9" s="2" t="s">
        <v>65</v>
      </c>
      <c r="C9" s="52" t="s">
        <v>37</v>
      </c>
      <c r="D9" s="53"/>
      <c r="E9" s="52" t="s">
        <v>38</v>
      </c>
      <c r="F9" s="53"/>
      <c r="G9" s="2" t="s">
        <v>39</v>
      </c>
      <c r="H9" s="52">
        <v>2016</v>
      </c>
      <c r="I9" s="53"/>
      <c r="J9" s="2">
        <v>132</v>
      </c>
      <c r="K9" s="52" t="s">
        <v>66</v>
      </c>
      <c r="L9" s="54"/>
      <c r="M9" s="53"/>
      <c r="N9" s="52">
        <v>1</v>
      </c>
      <c r="O9" s="54"/>
      <c r="P9" s="54"/>
      <c r="Q9" s="53"/>
      <c r="R9" s="2" t="s">
        <v>41</v>
      </c>
      <c r="S9" s="2" t="s">
        <v>42</v>
      </c>
      <c r="T9" s="2" t="s">
        <v>43</v>
      </c>
      <c r="U9" s="2" t="s">
        <v>44</v>
      </c>
      <c r="V9" s="2" t="s">
        <v>67</v>
      </c>
      <c r="W9" s="2" t="s">
        <v>68</v>
      </c>
      <c r="X9" s="2" t="s">
        <v>69</v>
      </c>
      <c r="Y9" s="2" t="s">
        <v>70</v>
      </c>
      <c r="Z9" s="2" t="s">
        <v>71</v>
      </c>
      <c r="AA9" s="2">
        <v>2</v>
      </c>
      <c r="AB9" s="2" t="s">
        <v>72</v>
      </c>
      <c r="AC9" s="2" t="s">
        <v>73</v>
      </c>
      <c r="AD9" s="2" t="s">
        <v>74</v>
      </c>
      <c r="AE9" s="2" t="s">
        <v>52</v>
      </c>
      <c r="AF9" s="2" t="s">
        <v>53</v>
      </c>
      <c r="AG9" s="45" t="s">
        <v>53</v>
      </c>
      <c r="AH9" s="15"/>
      <c r="AI9" s="15"/>
      <c r="AJ9" s="15"/>
    </row>
    <row r="10" spans="1:36" customFormat="1" ht="252" hidden="1" customHeight="1">
      <c r="A10" s="1">
        <v>5</v>
      </c>
      <c r="B10" s="2" t="s">
        <v>75</v>
      </c>
      <c r="C10" s="52" t="s">
        <v>37</v>
      </c>
      <c r="D10" s="53"/>
      <c r="E10" s="52" t="s">
        <v>38</v>
      </c>
      <c r="F10" s="53"/>
      <c r="G10" s="2" t="s">
        <v>39</v>
      </c>
      <c r="H10" s="52">
        <v>2017</v>
      </c>
      <c r="I10" s="53"/>
      <c r="J10" s="2">
        <v>116</v>
      </c>
      <c r="K10" s="52" t="s">
        <v>66</v>
      </c>
      <c r="L10" s="54"/>
      <c r="M10" s="53"/>
      <c r="N10" s="52">
        <v>1</v>
      </c>
      <c r="O10" s="54"/>
      <c r="P10" s="54"/>
      <c r="Q10" s="53"/>
      <c r="R10" s="2" t="s">
        <v>41</v>
      </c>
      <c r="S10" s="2" t="s">
        <v>42</v>
      </c>
      <c r="T10" s="2" t="s">
        <v>43</v>
      </c>
      <c r="U10" s="2" t="s">
        <v>44</v>
      </c>
      <c r="V10" s="2" t="s">
        <v>76</v>
      </c>
      <c r="W10" s="2" t="s">
        <v>77</v>
      </c>
      <c r="X10" s="2" t="s">
        <v>78</v>
      </c>
      <c r="Y10" s="2" t="s">
        <v>79</v>
      </c>
      <c r="Z10" s="2" t="s">
        <v>80</v>
      </c>
      <c r="AA10" s="2">
        <v>1</v>
      </c>
      <c r="AB10" s="2" t="s">
        <v>81</v>
      </c>
      <c r="AC10" s="2" t="s">
        <v>82</v>
      </c>
      <c r="AD10" s="2" t="s">
        <v>83</v>
      </c>
      <c r="AE10" s="2" t="s">
        <v>52</v>
      </c>
      <c r="AF10" s="2" t="s">
        <v>53</v>
      </c>
      <c r="AG10" s="45" t="s">
        <v>53</v>
      </c>
      <c r="AH10" s="15"/>
      <c r="AI10" s="15"/>
      <c r="AJ10" s="15"/>
    </row>
    <row r="11" spans="1:36" customFormat="1" ht="252" hidden="1" customHeight="1">
      <c r="A11" s="1">
        <v>6</v>
      </c>
      <c r="B11" s="2" t="s">
        <v>75</v>
      </c>
      <c r="C11" s="52" t="s">
        <v>37</v>
      </c>
      <c r="D11" s="53"/>
      <c r="E11" s="52" t="s">
        <v>38</v>
      </c>
      <c r="F11" s="53"/>
      <c r="G11" s="2" t="s">
        <v>39</v>
      </c>
      <c r="H11" s="52">
        <v>2017</v>
      </c>
      <c r="I11" s="53"/>
      <c r="J11" s="2">
        <v>116</v>
      </c>
      <c r="K11" s="52" t="s">
        <v>66</v>
      </c>
      <c r="L11" s="54"/>
      <c r="M11" s="53"/>
      <c r="N11" s="52">
        <v>2</v>
      </c>
      <c r="O11" s="54"/>
      <c r="P11" s="54"/>
      <c r="Q11" s="53"/>
      <c r="R11" s="2" t="s">
        <v>41</v>
      </c>
      <c r="S11" s="2" t="s">
        <v>42</v>
      </c>
      <c r="T11" s="2" t="s">
        <v>43</v>
      </c>
      <c r="U11" s="2" t="s">
        <v>44</v>
      </c>
      <c r="V11" s="2" t="s">
        <v>76</v>
      </c>
      <c r="W11" s="2" t="s">
        <v>77</v>
      </c>
      <c r="X11" s="2" t="s">
        <v>84</v>
      </c>
      <c r="Y11" s="2" t="s">
        <v>85</v>
      </c>
      <c r="Z11" s="2" t="s">
        <v>86</v>
      </c>
      <c r="AA11" s="2">
        <v>1</v>
      </c>
      <c r="AB11" s="2" t="s">
        <v>81</v>
      </c>
      <c r="AC11" s="2" t="s">
        <v>82</v>
      </c>
      <c r="AD11" s="2" t="s">
        <v>83</v>
      </c>
      <c r="AE11" s="2" t="s">
        <v>52</v>
      </c>
      <c r="AF11" s="2" t="s">
        <v>53</v>
      </c>
      <c r="AG11" s="45" t="s">
        <v>53</v>
      </c>
      <c r="AH11" s="15"/>
      <c r="AI11" s="15"/>
      <c r="AJ11" s="15"/>
    </row>
    <row r="12" spans="1:36" customFormat="1" ht="207" hidden="1" customHeight="1">
      <c r="A12" s="1">
        <v>7</v>
      </c>
      <c r="B12" s="2" t="s">
        <v>75</v>
      </c>
      <c r="C12" s="52" t="s">
        <v>37</v>
      </c>
      <c r="D12" s="53"/>
      <c r="E12" s="52" t="s">
        <v>38</v>
      </c>
      <c r="F12" s="53"/>
      <c r="G12" s="2" t="s">
        <v>39</v>
      </c>
      <c r="H12" s="52">
        <v>2017</v>
      </c>
      <c r="I12" s="53"/>
      <c r="J12" s="2">
        <v>116</v>
      </c>
      <c r="K12" s="52" t="s">
        <v>87</v>
      </c>
      <c r="L12" s="54"/>
      <c r="M12" s="53"/>
      <c r="N12" s="52">
        <v>1</v>
      </c>
      <c r="O12" s="54"/>
      <c r="P12" s="54"/>
      <c r="Q12" s="53"/>
      <c r="R12" s="2" t="s">
        <v>41</v>
      </c>
      <c r="S12" s="2" t="s">
        <v>42</v>
      </c>
      <c r="T12" s="2" t="s">
        <v>43</v>
      </c>
      <c r="U12" s="2" t="s">
        <v>44</v>
      </c>
      <c r="V12" s="2" t="s">
        <v>88</v>
      </c>
      <c r="W12" s="2" t="s">
        <v>77</v>
      </c>
      <c r="X12" s="2" t="s">
        <v>89</v>
      </c>
      <c r="Y12" s="2" t="s">
        <v>90</v>
      </c>
      <c r="Z12" s="2" t="s">
        <v>91</v>
      </c>
      <c r="AA12" s="2">
        <v>1</v>
      </c>
      <c r="AB12" s="2" t="s">
        <v>81</v>
      </c>
      <c r="AC12" s="2" t="s">
        <v>82</v>
      </c>
      <c r="AD12" s="2" t="s">
        <v>83</v>
      </c>
      <c r="AE12" s="2" t="s">
        <v>52</v>
      </c>
      <c r="AF12" s="2" t="s">
        <v>53</v>
      </c>
      <c r="AG12" s="45" t="s">
        <v>53</v>
      </c>
      <c r="AH12" s="15"/>
      <c r="AI12" s="15"/>
      <c r="AJ12" s="15"/>
    </row>
    <row r="13" spans="1:36" customFormat="1" ht="207" hidden="1" customHeight="1">
      <c r="A13" s="1">
        <v>8</v>
      </c>
      <c r="B13" s="2" t="s">
        <v>75</v>
      </c>
      <c r="C13" s="52" t="s">
        <v>37</v>
      </c>
      <c r="D13" s="53"/>
      <c r="E13" s="52" t="s">
        <v>38</v>
      </c>
      <c r="F13" s="53"/>
      <c r="G13" s="2" t="s">
        <v>39</v>
      </c>
      <c r="H13" s="52">
        <v>2017</v>
      </c>
      <c r="I13" s="53"/>
      <c r="J13" s="2">
        <v>116</v>
      </c>
      <c r="K13" s="52" t="s">
        <v>87</v>
      </c>
      <c r="L13" s="54"/>
      <c r="M13" s="53"/>
      <c r="N13" s="52">
        <v>2</v>
      </c>
      <c r="O13" s="54"/>
      <c r="P13" s="54"/>
      <c r="Q13" s="53"/>
      <c r="R13" s="2" t="s">
        <v>41</v>
      </c>
      <c r="S13" s="2" t="s">
        <v>42</v>
      </c>
      <c r="T13" s="2" t="s">
        <v>43</v>
      </c>
      <c r="U13" s="2" t="s">
        <v>44</v>
      </c>
      <c r="V13" s="2" t="s">
        <v>88</v>
      </c>
      <c r="W13" s="2" t="s">
        <v>77</v>
      </c>
      <c r="X13" s="2" t="s">
        <v>84</v>
      </c>
      <c r="Y13" s="2" t="s">
        <v>85</v>
      </c>
      <c r="Z13" s="2" t="s">
        <v>86</v>
      </c>
      <c r="AA13" s="2">
        <v>1</v>
      </c>
      <c r="AB13" s="2" t="s">
        <v>81</v>
      </c>
      <c r="AC13" s="2" t="s">
        <v>82</v>
      </c>
      <c r="AD13" s="2" t="s">
        <v>83</v>
      </c>
      <c r="AE13" s="2" t="s">
        <v>52</v>
      </c>
      <c r="AF13" s="2" t="s">
        <v>53</v>
      </c>
      <c r="AG13" s="45" t="s">
        <v>53</v>
      </c>
      <c r="AH13" s="15"/>
      <c r="AI13" s="15"/>
      <c r="AJ13" s="15"/>
    </row>
    <row r="14" spans="1:36" customFormat="1" ht="279" hidden="1" customHeight="1">
      <c r="A14" s="1">
        <v>9</v>
      </c>
      <c r="B14" s="2" t="s">
        <v>65</v>
      </c>
      <c r="C14" s="52" t="s">
        <v>37</v>
      </c>
      <c r="D14" s="53"/>
      <c r="E14" s="52" t="s">
        <v>38</v>
      </c>
      <c r="F14" s="53"/>
      <c r="G14" s="2" t="s">
        <v>39</v>
      </c>
      <c r="H14" s="52">
        <v>2016</v>
      </c>
      <c r="I14" s="53"/>
      <c r="J14" s="2">
        <v>132</v>
      </c>
      <c r="K14" s="52" t="s">
        <v>87</v>
      </c>
      <c r="L14" s="54"/>
      <c r="M14" s="53"/>
      <c r="N14" s="52">
        <v>1</v>
      </c>
      <c r="O14" s="54"/>
      <c r="P14" s="54"/>
      <c r="Q14" s="53"/>
      <c r="R14" s="2" t="s">
        <v>41</v>
      </c>
      <c r="S14" s="2" t="s">
        <v>42</v>
      </c>
      <c r="T14" s="2" t="s">
        <v>43</v>
      </c>
      <c r="U14" s="2" t="s">
        <v>44</v>
      </c>
      <c r="V14" s="2" t="s">
        <v>92</v>
      </c>
      <c r="W14" s="2" t="s">
        <v>93</v>
      </c>
      <c r="X14" s="2" t="s">
        <v>94</v>
      </c>
      <c r="Y14" s="2" t="s">
        <v>95</v>
      </c>
      <c r="Z14" s="2" t="s">
        <v>96</v>
      </c>
      <c r="AA14" s="2">
        <v>2</v>
      </c>
      <c r="AB14" s="2" t="s">
        <v>72</v>
      </c>
      <c r="AC14" s="2" t="s">
        <v>97</v>
      </c>
      <c r="AD14" s="2" t="s">
        <v>74</v>
      </c>
      <c r="AE14" s="2" t="s">
        <v>52</v>
      </c>
      <c r="AF14" s="2" t="s">
        <v>53</v>
      </c>
      <c r="AG14" s="45" t="s">
        <v>53</v>
      </c>
      <c r="AH14" s="15"/>
      <c r="AI14" s="15"/>
      <c r="AJ14" s="15"/>
    </row>
    <row r="15" spans="1:36" customFormat="1" ht="243" hidden="1" customHeight="1">
      <c r="A15" s="1">
        <v>10</v>
      </c>
      <c r="B15" s="2" t="s">
        <v>75</v>
      </c>
      <c r="C15" s="52" t="s">
        <v>37</v>
      </c>
      <c r="D15" s="53"/>
      <c r="E15" s="52" t="s">
        <v>38</v>
      </c>
      <c r="F15" s="53"/>
      <c r="G15" s="2" t="s">
        <v>39</v>
      </c>
      <c r="H15" s="52">
        <v>2017</v>
      </c>
      <c r="I15" s="53"/>
      <c r="J15" s="2">
        <v>116</v>
      </c>
      <c r="K15" s="52" t="s">
        <v>98</v>
      </c>
      <c r="L15" s="54"/>
      <c r="M15" s="53"/>
      <c r="N15" s="52">
        <v>1</v>
      </c>
      <c r="O15" s="54"/>
      <c r="P15" s="54"/>
      <c r="Q15" s="53"/>
      <c r="R15" s="2" t="s">
        <v>41</v>
      </c>
      <c r="S15" s="2" t="s">
        <v>42</v>
      </c>
      <c r="T15" s="2" t="s">
        <v>43</v>
      </c>
      <c r="U15" s="2" t="s">
        <v>44</v>
      </c>
      <c r="V15" s="2" t="s">
        <v>99</v>
      </c>
      <c r="W15" s="2" t="s">
        <v>100</v>
      </c>
      <c r="X15" s="2" t="s">
        <v>101</v>
      </c>
      <c r="Y15" s="2" t="s">
        <v>102</v>
      </c>
      <c r="Z15" s="2" t="s">
        <v>103</v>
      </c>
      <c r="AA15" s="2">
        <v>2</v>
      </c>
      <c r="AB15" s="2" t="s">
        <v>72</v>
      </c>
      <c r="AC15" s="2" t="s">
        <v>82</v>
      </c>
      <c r="AD15" s="2" t="s">
        <v>83</v>
      </c>
      <c r="AE15" s="2" t="s">
        <v>52</v>
      </c>
      <c r="AF15" s="2" t="s">
        <v>53</v>
      </c>
      <c r="AG15" s="45" t="s">
        <v>53</v>
      </c>
      <c r="AH15" s="15"/>
      <c r="AI15" s="15"/>
      <c r="AJ15" s="15"/>
    </row>
    <row r="16" spans="1:36" customFormat="1" ht="207" hidden="1" customHeight="1">
      <c r="A16" s="1">
        <v>11</v>
      </c>
      <c r="B16" s="2" t="s">
        <v>75</v>
      </c>
      <c r="C16" s="52" t="s">
        <v>37</v>
      </c>
      <c r="D16" s="53"/>
      <c r="E16" s="52" t="s">
        <v>38</v>
      </c>
      <c r="F16" s="53"/>
      <c r="G16" s="2" t="s">
        <v>39</v>
      </c>
      <c r="H16" s="52">
        <v>2017</v>
      </c>
      <c r="I16" s="53"/>
      <c r="J16" s="2">
        <v>116</v>
      </c>
      <c r="K16" s="52" t="s">
        <v>104</v>
      </c>
      <c r="L16" s="54"/>
      <c r="M16" s="53"/>
      <c r="N16" s="52">
        <v>1</v>
      </c>
      <c r="O16" s="54"/>
      <c r="P16" s="54"/>
      <c r="Q16" s="53"/>
      <c r="R16" s="2" t="s">
        <v>41</v>
      </c>
      <c r="S16" s="2" t="s">
        <v>42</v>
      </c>
      <c r="T16" s="2" t="s">
        <v>43</v>
      </c>
      <c r="U16" s="2" t="s">
        <v>44</v>
      </c>
      <c r="V16" s="2" t="s">
        <v>105</v>
      </c>
      <c r="W16" s="2" t="s">
        <v>106</v>
      </c>
      <c r="X16" s="2" t="s">
        <v>107</v>
      </c>
      <c r="Y16" s="2" t="s">
        <v>108</v>
      </c>
      <c r="Z16" s="2" t="s">
        <v>109</v>
      </c>
      <c r="AA16" s="2">
        <v>1</v>
      </c>
      <c r="AB16" s="2" t="s">
        <v>110</v>
      </c>
      <c r="AC16" s="2" t="s">
        <v>82</v>
      </c>
      <c r="AD16" s="2" t="s">
        <v>83</v>
      </c>
      <c r="AE16" s="2" t="s">
        <v>52</v>
      </c>
      <c r="AF16" s="2" t="s">
        <v>53</v>
      </c>
      <c r="AG16" s="45" t="s">
        <v>53</v>
      </c>
      <c r="AH16" s="15"/>
      <c r="AI16" s="15"/>
      <c r="AJ16" s="15"/>
    </row>
    <row r="17" spans="1:36" customFormat="1" ht="207" hidden="1" customHeight="1">
      <c r="A17" s="1">
        <v>12</v>
      </c>
      <c r="B17" s="2" t="s">
        <v>75</v>
      </c>
      <c r="C17" s="52" t="s">
        <v>37</v>
      </c>
      <c r="D17" s="53"/>
      <c r="E17" s="52" t="s">
        <v>38</v>
      </c>
      <c r="F17" s="53"/>
      <c r="G17" s="2" t="s">
        <v>39</v>
      </c>
      <c r="H17" s="52">
        <v>2017</v>
      </c>
      <c r="I17" s="53"/>
      <c r="J17" s="2">
        <v>116</v>
      </c>
      <c r="K17" s="52" t="s">
        <v>104</v>
      </c>
      <c r="L17" s="54"/>
      <c r="M17" s="53"/>
      <c r="N17" s="52">
        <v>2</v>
      </c>
      <c r="O17" s="54"/>
      <c r="P17" s="54"/>
      <c r="Q17" s="53"/>
      <c r="R17" s="2" t="s">
        <v>41</v>
      </c>
      <c r="S17" s="2" t="s">
        <v>42</v>
      </c>
      <c r="T17" s="2" t="s">
        <v>43</v>
      </c>
      <c r="U17" s="2" t="s">
        <v>44</v>
      </c>
      <c r="V17" s="2" t="s">
        <v>105</v>
      </c>
      <c r="W17" s="2" t="s">
        <v>106</v>
      </c>
      <c r="X17" s="2" t="s">
        <v>111</v>
      </c>
      <c r="Y17" s="2" t="s">
        <v>112</v>
      </c>
      <c r="Z17" s="2" t="s">
        <v>113</v>
      </c>
      <c r="AA17" s="2">
        <v>1</v>
      </c>
      <c r="AB17" s="2" t="s">
        <v>114</v>
      </c>
      <c r="AC17" s="2" t="s">
        <v>82</v>
      </c>
      <c r="AD17" s="2" t="s">
        <v>83</v>
      </c>
      <c r="AE17" s="2" t="s">
        <v>52</v>
      </c>
      <c r="AF17" s="2" t="s">
        <v>53</v>
      </c>
      <c r="AG17" s="45" t="s">
        <v>53</v>
      </c>
      <c r="AH17" s="15"/>
      <c r="AI17" s="15"/>
      <c r="AJ17" s="15"/>
    </row>
    <row r="18" spans="1:36" customFormat="1" ht="189" hidden="1" customHeight="1">
      <c r="A18" s="1">
        <v>13</v>
      </c>
      <c r="B18" s="2" t="s">
        <v>75</v>
      </c>
      <c r="C18" s="52" t="s">
        <v>37</v>
      </c>
      <c r="D18" s="53"/>
      <c r="E18" s="52" t="s">
        <v>38</v>
      </c>
      <c r="F18" s="53"/>
      <c r="G18" s="2" t="s">
        <v>39</v>
      </c>
      <c r="H18" s="52">
        <v>2017</v>
      </c>
      <c r="I18" s="53"/>
      <c r="J18" s="2">
        <v>116</v>
      </c>
      <c r="K18" s="52" t="s">
        <v>115</v>
      </c>
      <c r="L18" s="54"/>
      <c r="M18" s="53"/>
      <c r="N18" s="52">
        <v>1</v>
      </c>
      <c r="O18" s="54"/>
      <c r="P18" s="54"/>
      <c r="Q18" s="53"/>
      <c r="R18" s="2" t="s">
        <v>41</v>
      </c>
      <c r="S18" s="2" t="s">
        <v>42</v>
      </c>
      <c r="T18" s="2" t="s">
        <v>43</v>
      </c>
      <c r="U18" s="2" t="s">
        <v>44</v>
      </c>
      <c r="V18" s="2" t="s">
        <v>116</v>
      </c>
      <c r="W18" s="2" t="s">
        <v>117</v>
      </c>
      <c r="X18" s="2" t="s">
        <v>118</v>
      </c>
      <c r="Y18" s="2" t="s">
        <v>119</v>
      </c>
      <c r="Z18" s="2" t="s">
        <v>120</v>
      </c>
      <c r="AA18" s="2">
        <v>2</v>
      </c>
      <c r="AB18" s="2" t="s">
        <v>121</v>
      </c>
      <c r="AC18" s="2" t="s">
        <v>82</v>
      </c>
      <c r="AD18" s="2" t="s">
        <v>122</v>
      </c>
      <c r="AE18" s="2" t="s">
        <v>52</v>
      </c>
      <c r="AF18" s="2" t="s">
        <v>53</v>
      </c>
      <c r="AG18" s="45" t="s">
        <v>53</v>
      </c>
      <c r="AH18" s="15"/>
      <c r="AI18" s="15"/>
      <c r="AJ18" s="15"/>
    </row>
    <row r="19" spans="1:36" customFormat="1" ht="252" hidden="1" customHeight="1">
      <c r="A19" s="1">
        <v>14</v>
      </c>
      <c r="B19" s="2" t="s">
        <v>36</v>
      </c>
      <c r="C19" s="52" t="s">
        <v>37</v>
      </c>
      <c r="D19" s="53"/>
      <c r="E19" s="52" t="s">
        <v>38</v>
      </c>
      <c r="F19" s="53"/>
      <c r="G19" s="2" t="s">
        <v>39</v>
      </c>
      <c r="H19" s="52">
        <v>2014</v>
      </c>
      <c r="I19" s="53"/>
      <c r="J19" s="2">
        <v>800</v>
      </c>
      <c r="K19" s="52" t="s">
        <v>123</v>
      </c>
      <c r="L19" s="54"/>
      <c r="M19" s="53"/>
      <c r="N19" s="52">
        <v>1</v>
      </c>
      <c r="O19" s="54"/>
      <c r="P19" s="54"/>
      <c r="Q19" s="53"/>
      <c r="R19" s="2" t="s">
        <v>41</v>
      </c>
      <c r="S19" s="2" t="s">
        <v>54</v>
      </c>
      <c r="T19" s="2" t="s">
        <v>43</v>
      </c>
      <c r="U19" s="2" t="s">
        <v>44</v>
      </c>
      <c r="V19" s="2" t="s">
        <v>124</v>
      </c>
      <c r="W19" s="2" t="s">
        <v>124</v>
      </c>
      <c r="X19" s="2" t="s">
        <v>125</v>
      </c>
      <c r="Y19" s="2" t="s">
        <v>47</v>
      </c>
      <c r="Z19" s="2" t="s">
        <v>126</v>
      </c>
      <c r="AA19" s="2">
        <v>1</v>
      </c>
      <c r="AB19" s="2" t="s">
        <v>127</v>
      </c>
      <c r="AC19" s="2" t="s">
        <v>128</v>
      </c>
      <c r="AD19" s="2" t="s">
        <v>64</v>
      </c>
      <c r="AE19" s="2" t="s">
        <v>52</v>
      </c>
      <c r="AF19" s="2" t="s">
        <v>53</v>
      </c>
      <c r="AG19" s="45" t="s">
        <v>53</v>
      </c>
      <c r="AH19" s="15"/>
      <c r="AI19" s="15"/>
      <c r="AJ19" s="15"/>
    </row>
    <row r="20" spans="1:36" customFormat="1" ht="261" hidden="1" customHeight="1">
      <c r="A20" s="1">
        <v>15</v>
      </c>
      <c r="B20" s="2" t="s">
        <v>65</v>
      </c>
      <c r="C20" s="52" t="s">
        <v>37</v>
      </c>
      <c r="D20" s="53"/>
      <c r="E20" s="52" t="s">
        <v>38</v>
      </c>
      <c r="F20" s="53"/>
      <c r="G20" s="2" t="s">
        <v>39</v>
      </c>
      <c r="H20" s="52">
        <v>2016</v>
      </c>
      <c r="I20" s="53"/>
      <c r="J20" s="2">
        <v>132</v>
      </c>
      <c r="K20" s="52" t="s">
        <v>129</v>
      </c>
      <c r="L20" s="54"/>
      <c r="M20" s="53"/>
      <c r="N20" s="52">
        <v>1</v>
      </c>
      <c r="O20" s="54"/>
      <c r="P20" s="54"/>
      <c r="Q20" s="53"/>
      <c r="R20" s="2" t="s">
        <v>41</v>
      </c>
      <c r="S20" s="2" t="s">
        <v>42</v>
      </c>
      <c r="T20" s="2" t="s">
        <v>43</v>
      </c>
      <c r="U20" s="2" t="s">
        <v>130</v>
      </c>
      <c r="V20" s="2" t="s">
        <v>131</v>
      </c>
      <c r="W20" s="2" t="s">
        <v>132</v>
      </c>
      <c r="X20" s="2" t="s">
        <v>133</v>
      </c>
      <c r="Y20" s="2" t="s">
        <v>134</v>
      </c>
      <c r="Z20" s="2" t="s">
        <v>135</v>
      </c>
      <c r="AA20" s="2">
        <v>1</v>
      </c>
      <c r="AB20" s="2" t="s">
        <v>136</v>
      </c>
      <c r="AC20" s="2" t="s">
        <v>97</v>
      </c>
      <c r="AD20" s="2" t="s">
        <v>74</v>
      </c>
      <c r="AE20" s="2" t="s">
        <v>52</v>
      </c>
      <c r="AF20" s="2" t="s">
        <v>53</v>
      </c>
      <c r="AG20" s="45" t="s">
        <v>53</v>
      </c>
      <c r="AH20" s="15"/>
      <c r="AI20" s="15"/>
      <c r="AJ20" s="15"/>
    </row>
    <row r="21" spans="1:36" customFormat="1" ht="126" hidden="1" customHeight="1">
      <c r="A21" s="1">
        <v>16</v>
      </c>
      <c r="B21" s="2" t="s">
        <v>75</v>
      </c>
      <c r="C21" s="52" t="s">
        <v>37</v>
      </c>
      <c r="D21" s="53"/>
      <c r="E21" s="52" t="s">
        <v>38</v>
      </c>
      <c r="F21" s="53"/>
      <c r="G21" s="2" t="s">
        <v>39</v>
      </c>
      <c r="H21" s="52">
        <v>2017</v>
      </c>
      <c r="I21" s="53"/>
      <c r="J21" s="2">
        <v>116</v>
      </c>
      <c r="K21" s="52" t="s">
        <v>129</v>
      </c>
      <c r="L21" s="54"/>
      <c r="M21" s="53"/>
      <c r="N21" s="52">
        <v>1</v>
      </c>
      <c r="O21" s="54"/>
      <c r="P21" s="54"/>
      <c r="Q21" s="53"/>
      <c r="R21" s="2" t="s">
        <v>41</v>
      </c>
      <c r="S21" s="2" t="s">
        <v>42</v>
      </c>
      <c r="T21" s="2" t="s">
        <v>43</v>
      </c>
      <c r="U21" s="2" t="s">
        <v>130</v>
      </c>
      <c r="V21" s="2" t="s">
        <v>137</v>
      </c>
      <c r="W21" s="2" t="s">
        <v>138</v>
      </c>
      <c r="X21" s="2" t="s">
        <v>139</v>
      </c>
      <c r="Y21" s="2" t="s">
        <v>140</v>
      </c>
      <c r="Z21" s="2" t="s">
        <v>141</v>
      </c>
      <c r="AA21" s="2">
        <v>75</v>
      </c>
      <c r="AB21" s="2" t="s">
        <v>142</v>
      </c>
      <c r="AC21" s="2" t="s">
        <v>82</v>
      </c>
      <c r="AD21" s="2" t="s">
        <v>83</v>
      </c>
      <c r="AE21" s="2" t="s">
        <v>52</v>
      </c>
      <c r="AF21" s="2" t="s">
        <v>53</v>
      </c>
      <c r="AG21" s="45" t="s">
        <v>53</v>
      </c>
      <c r="AH21" s="15"/>
      <c r="AI21" s="15"/>
      <c r="AJ21" s="15"/>
    </row>
    <row r="22" spans="1:36" customFormat="1" ht="189" hidden="1" customHeight="1">
      <c r="A22" s="1">
        <v>17</v>
      </c>
      <c r="B22" s="2" t="s">
        <v>75</v>
      </c>
      <c r="C22" s="52" t="s">
        <v>37</v>
      </c>
      <c r="D22" s="53"/>
      <c r="E22" s="52" t="s">
        <v>38</v>
      </c>
      <c r="F22" s="53"/>
      <c r="G22" s="2" t="s">
        <v>39</v>
      </c>
      <c r="H22" s="52">
        <v>2017</v>
      </c>
      <c r="I22" s="53"/>
      <c r="J22" s="2">
        <v>116</v>
      </c>
      <c r="K22" s="52" t="s">
        <v>143</v>
      </c>
      <c r="L22" s="54"/>
      <c r="M22" s="53"/>
      <c r="N22" s="52">
        <v>1</v>
      </c>
      <c r="O22" s="54"/>
      <c r="P22" s="54"/>
      <c r="Q22" s="53"/>
      <c r="R22" s="2" t="s">
        <v>41</v>
      </c>
      <c r="S22" s="2" t="s">
        <v>42</v>
      </c>
      <c r="T22" s="2" t="s">
        <v>43</v>
      </c>
      <c r="U22" s="2" t="s">
        <v>130</v>
      </c>
      <c r="V22" s="2" t="s">
        <v>144</v>
      </c>
      <c r="W22" s="2" t="s">
        <v>145</v>
      </c>
      <c r="X22" s="2" t="s">
        <v>146</v>
      </c>
      <c r="Y22" s="2" t="s">
        <v>147</v>
      </c>
      <c r="Z22" s="2" t="s">
        <v>148</v>
      </c>
      <c r="AA22" s="2">
        <v>1</v>
      </c>
      <c r="AB22" s="2" t="s">
        <v>149</v>
      </c>
      <c r="AC22" s="2" t="s">
        <v>82</v>
      </c>
      <c r="AD22" s="2" t="s">
        <v>122</v>
      </c>
      <c r="AE22" s="2" t="s">
        <v>52</v>
      </c>
      <c r="AF22" s="2" t="s">
        <v>53</v>
      </c>
      <c r="AG22" s="45" t="s">
        <v>53</v>
      </c>
      <c r="AH22" s="15"/>
      <c r="AI22" s="15"/>
      <c r="AJ22" s="15"/>
    </row>
    <row r="23" spans="1:36" customFormat="1" ht="270" hidden="1" customHeight="1">
      <c r="A23" s="1">
        <v>18</v>
      </c>
      <c r="B23" s="2" t="s">
        <v>36</v>
      </c>
      <c r="C23" s="52" t="s">
        <v>37</v>
      </c>
      <c r="D23" s="53"/>
      <c r="E23" s="52" t="s">
        <v>38</v>
      </c>
      <c r="F23" s="53"/>
      <c r="G23" s="2" t="s">
        <v>39</v>
      </c>
      <c r="H23" s="52">
        <v>2013</v>
      </c>
      <c r="I23" s="53"/>
      <c r="J23" s="2">
        <v>801</v>
      </c>
      <c r="K23" s="52" t="s">
        <v>150</v>
      </c>
      <c r="L23" s="54"/>
      <c r="M23" s="53"/>
      <c r="N23" s="52">
        <v>1</v>
      </c>
      <c r="O23" s="54"/>
      <c r="P23" s="54"/>
      <c r="Q23" s="53"/>
      <c r="R23" s="2" t="s">
        <v>41</v>
      </c>
      <c r="S23" s="2" t="s">
        <v>54</v>
      </c>
      <c r="T23" s="2" t="s">
        <v>43</v>
      </c>
      <c r="U23" s="2" t="s">
        <v>44</v>
      </c>
      <c r="V23" s="2" t="s">
        <v>151</v>
      </c>
      <c r="W23" s="2" t="s">
        <v>151</v>
      </c>
      <c r="X23" s="2" t="s">
        <v>152</v>
      </c>
      <c r="Y23" s="2" t="s">
        <v>47</v>
      </c>
      <c r="Z23" s="2" t="s">
        <v>153</v>
      </c>
      <c r="AA23" s="2">
        <v>1</v>
      </c>
      <c r="AB23" s="2" t="s">
        <v>154</v>
      </c>
      <c r="AC23" s="2" t="s">
        <v>155</v>
      </c>
      <c r="AD23" s="2" t="s">
        <v>156</v>
      </c>
      <c r="AE23" s="2" t="s">
        <v>52</v>
      </c>
      <c r="AF23" s="2" t="s">
        <v>53</v>
      </c>
      <c r="AG23" s="45" t="s">
        <v>53</v>
      </c>
      <c r="AH23" s="15"/>
      <c r="AI23" s="15"/>
      <c r="AJ23" s="15"/>
    </row>
    <row r="24" spans="1:36" customFormat="1" ht="270" hidden="1" customHeight="1">
      <c r="A24" s="1">
        <v>19</v>
      </c>
      <c r="B24" s="2" t="s">
        <v>36</v>
      </c>
      <c r="C24" s="52" t="s">
        <v>37</v>
      </c>
      <c r="D24" s="53"/>
      <c r="E24" s="52" t="s">
        <v>38</v>
      </c>
      <c r="F24" s="53"/>
      <c r="G24" s="2" t="s">
        <v>39</v>
      </c>
      <c r="H24" s="52">
        <v>2013</v>
      </c>
      <c r="I24" s="53"/>
      <c r="J24" s="2">
        <v>800</v>
      </c>
      <c r="K24" s="52" t="s">
        <v>157</v>
      </c>
      <c r="L24" s="54"/>
      <c r="M24" s="53"/>
      <c r="N24" s="52">
        <v>1</v>
      </c>
      <c r="O24" s="54"/>
      <c r="P24" s="54"/>
      <c r="Q24" s="53"/>
      <c r="R24" s="2" t="s">
        <v>41</v>
      </c>
      <c r="S24" s="2" t="s">
        <v>54</v>
      </c>
      <c r="T24" s="2" t="s">
        <v>43</v>
      </c>
      <c r="U24" s="2" t="s">
        <v>44</v>
      </c>
      <c r="V24" s="2" t="s">
        <v>158</v>
      </c>
      <c r="W24" s="2" t="s">
        <v>158</v>
      </c>
      <c r="X24" s="2" t="s">
        <v>159</v>
      </c>
      <c r="Y24" s="2" t="s">
        <v>47</v>
      </c>
      <c r="Z24" s="2" t="s">
        <v>160</v>
      </c>
      <c r="AA24" s="2">
        <v>1</v>
      </c>
      <c r="AB24" s="2" t="s">
        <v>161</v>
      </c>
      <c r="AC24" s="2" t="s">
        <v>155</v>
      </c>
      <c r="AD24" s="2" t="s">
        <v>162</v>
      </c>
      <c r="AE24" s="2" t="s">
        <v>52</v>
      </c>
      <c r="AF24" s="2" t="s">
        <v>53</v>
      </c>
      <c r="AG24" s="45" t="s">
        <v>53</v>
      </c>
      <c r="AH24" s="15"/>
      <c r="AI24" s="15"/>
      <c r="AJ24" s="15"/>
    </row>
    <row r="25" spans="1:36" customFormat="1" ht="225" hidden="1" customHeight="1">
      <c r="A25" s="1">
        <v>20</v>
      </c>
      <c r="B25" s="2" t="s">
        <v>36</v>
      </c>
      <c r="C25" s="52" t="s">
        <v>37</v>
      </c>
      <c r="D25" s="53"/>
      <c r="E25" s="52" t="s">
        <v>38</v>
      </c>
      <c r="F25" s="53"/>
      <c r="G25" s="2" t="s">
        <v>39</v>
      </c>
      <c r="H25" s="52">
        <v>2013</v>
      </c>
      <c r="I25" s="53"/>
      <c r="J25" s="2">
        <v>800</v>
      </c>
      <c r="K25" s="52" t="s">
        <v>163</v>
      </c>
      <c r="L25" s="54"/>
      <c r="M25" s="53"/>
      <c r="N25" s="52">
        <v>1</v>
      </c>
      <c r="O25" s="54"/>
      <c r="P25" s="54"/>
      <c r="Q25" s="53"/>
      <c r="R25" s="2" t="s">
        <v>41</v>
      </c>
      <c r="S25" s="2" t="s">
        <v>54</v>
      </c>
      <c r="T25" s="2" t="s">
        <v>43</v>
      </c>
      <c r="U25" s="2" t="s">
        <v>44</v>
      </c>
      <c r="V25" s="2" t="s">
        <v>164</v>
      </c>
      <c r="W25" s="2" t="s">
        <v>164</v>
      </c>
      <c r="X25" s="2" t="s">
        <v>165</v>
      </c>
      <c r="Y25" s="2" t="s">
        <v>47</v>
      </c>
      <c r="Z25" s="2" t="s">
        <v>166</v>
      </c>
      <c r="AA25" s="2">
        <v>1</v>
      </c>
      <c r="AB25" s="2" t="s">
        <v>167</v>
      </c>
      <c r="AC25" s="2" t="s">
        <v>155</v>
      </c>
      <c r="AD25" s="2" t="s">
        <v>162</v>
      </c>
      <c r="AE25" s="2" t="s">
        <v>52</v>
      </c>
      <c r="AF25" s="2" t="s">
        <v>53</v>
      </c>
      <c r="AG25" s="45" t="s">
        <v>53</v>
      </c>
      <c r="AH25" s="15"/>
      <c r="AI25" s="15"/>
      <c r="AJ25" s="15"/>
    </row>
    <row r="26" spans="1:36" customFormat="1" ht="288" hidden="1" customHeight="1">
      <c r="A26" s="1">
        <v>21</v>
      </c>
      <c r="B26" s="2" t="s">
        <v>36</v>
      </c>
      <c r="C26" s="52" t="s">
        <v>37</v>
      </c>
      <c r="D26" s="53"/>
      <c r="E26" s="52" t="s">
        <v>38</v>
      </c>
      <c r="F26" s="53"/>
      <c r="G26" s="2" t="s">
        <v>39</v>
      </c>
      <c r="H26" s="52">
        <v>2013</v>
      </c>
      <c r="I26" s="53"/>
      <c r="J26" s="2">
        <v>800</v>
      </c>
      <c r="K26" s="52" t="s">
        <v>168</v>
      </c>
      <c r="L26" s="54"/>
      <c r="M26" s="53"/>
      <c r="N26" s="52">
        <v>1</v>
      </c>
      <c r="O26" s="54"/>
      <c r="P26" s="54"/>
      <c r="Q26" s="53"/>
      <c r="R26" s="2" t="s">
        <v>41</v>
      </c>
      <c r="S26" s="2" t="s">
        <v>42</v>
      </c>
      <c r="T26" s="2" t="s">
        <v>43</v>
      </c>
      <c r="U26" s="2" t="s">
        <v>44</v>
      </c>
      <c r="V26" s="2" t="s">
        <v>169</v>
      </c>
      <c r="W26" s="2" t="s">
        <v>169</v>
      </c>
      <c r="X26" s="2" t="s">
        <v>170</v>
      </c>
      <c r="Y26" s="2" t="s">
        <v>47</v>
      </c>
      <c r="Z26" s="2" t="s">
        <v>171</v>
      </c>
      <c r="AA26" s="2">
        <v>1</v>
      </c>
      <c r="AB26" s="2" t="s">
        <v>154</v>
      </c>
      <c r="AC26" s="2" t="s">
        <v>155</v>
      </c>
      <c r="AD26" s="2" t="s">
        <v>156</v>
      </c>
      <c r="AE26" s="2" t="s">
        <v>52</v>
      </c>
      <c r="AF26" s="2" t="s">
        <v>53</v>
      </c>
      <c r="AG26" s="45" t="s">
        <v>53</v>
      </c>
      <c r="AH26" s="15"/>
      <c r="AI26" s="15"/>
      <c r="AJ26" s="15"/>
    </row>
    <row r="27" spans="1:36" customFormat="1" ht="279" hidden="1" customHeight="1">
      <c r="A27" s="1">
        <v>22</v>
      </c>
      <c r="B27" s="2" t="s">
        <v>36</v>
      </c>
      <c r="C27" s="52" t="s">
        <v>37</v>
      </c>
      <c r="D27" s="53"/>
      <c r="E27" s="52" t="s">
        <v>38</v>
      </c>
      <c r="F27" s="53"/>
      <c r="G27" s="2" t="s">
        <v>39</v>
      </c>
      <c r="H27" s="52">
        <v>2014</v>
      </c>
      <c r="I27" s="53"/>
      <c r="J27" s="2">
        <v>800</v>
      </c>
      <c r="K27" s="52" t="s">
        <v>168</v>
      </c>
      <c r="L27" s="54"/>
      <c r="M27" s="53"/>
      <c r="N27" s="52">
        <v>1</v>
      </c>
      <c r="O27" s="54"/>
      <c r="P27" s="54"/>
      <c r="Q27" s="53"/>
      <c r="R27" s="2" t="s">
        <v>41</v>
      </c>
      <c r="S27" s="2" t="s">
        <v>54</v>
      </c>
      <c r="T27" s="2" t="s">
        <v>43</v>
      </c>
      <c r="U27" s="2" t="s">
        <v>44</v>
      </c>
      <c r="V27" s="2" t="s">
        <v>172</v>
      </c>
      <c r="W27" s="2" t="s">
        <v>172</v>
      </c>
      <c r="X27" s="2" t="s">
        <v>173</v>
      </c>
      <c r="Y27" s="2" t="s">
        <v>47</v>
      </c>
      <c r="Z27" s="2" t="s">
        <v>174</v>
      </c>
      <c r="AA27" s="2">
        <v>2</v>
      </c>
      <c r="AB27" s="2" t="s">
        <v>175</v>
      </c>
      <c r="AC27" s="2" t="s">
        <v>50</v>
      </c>
      <c r="AD27" s="2" t="s">
        <v>51</v>
      </c>
      <c r="AE27" s="2" t="s">
        <v>52</v>
      </c>
      <c r="AF27" s="2" t="s">
        <v>53</v>
      </c>
      <c r="AG27" s="45" t="s">
        <v>53</v>
      </c>
      <c r="AH27" s="15"/>
      <c r="AI27" s="15"/>
      <c r="AJ27" s="15"/>
    </row>
    <row r="28" spans="1:36" customFormat="1" ht="297" hidden="1" customHeight="1">
      <c r="A28" s="1">
        <v>23</v>
      </c>
      <c r="B28" s="2" t="s">
        <v>36</v>
      </c>
      <c r="C28" s="52" t="s">
        <v>37</v>
      </c>
      <c r="D28" s="53"/>
      <c r="E28" s="52" t="s">
        <v>38</v>
      </c>
      <c r="F28" s="53"/>
      <c r="G28" s="2" t="s">
        <v>39</v>
      </c>
      <c r="H28" s="52">
        <v>2013</v>
      </c>
      <c r="I28" s="53"/>
      <c r="J28" s="2">
        <v>800</v>
      </c>
      <c r="K28" s="52" t="s">
        <v>176</v>
      </c>
      <c r="L28" s="54"/>
      <c r="M28" s="53"/>
      <c r="N28" s="52">
        <v>1</v>
      </c>
      <c r="O28" s="54"/>
      <c r="P28" s="54"/>
      <c r="Q28" s="53"/>
      <c r="R28" s="2" t="s">
        <v>41</v>
      </c>
      <c r="S28" s="2" t="s">
        <v>42</v>
      </c>
      <c r="T28" s="2" t="s">
        <v>43</v>
      </c>
      <c r="U28" s="2" t="s">
        <v>44</v>
      </c>
      <c r="V28" s="2" t="s">
        <v>177</v>
      </c>
      <c r="W28" s="2" t="s">
        <v>177</v>
      </c>
      <c r="X28" s="2" t="s">
        <v>178</v>
      </c>
      <c r="Y28" s="2" t="s">
        <v>112</v>
      </c>
      <c r="Z28" s="2" t="s">
        <v>179</v>
      </c>
      <c r="AA28" s="2">
        <v>1</v>
      </c>
      <c r="AB28" s="2" t="s">
        <v>161</v>
      </c>
      <c r="AC28" s="2" t="s">
        <v>180</v>
      </c>
      <c r="AD28" s="2" t="s">
        <v>162</v>
      </c>
      <c r="AE28" s="2" t="s">
        <v>52</v>
      </c>
      <c r="AF28" s="2" t="s">
        <v>53</v>
      </c>
      <c r="AG28" s="45" t="s">
        <v>53</v>
      </c>
      <c r="AH28" s="15"/>
      <c r="AI28" s="15"/>
      <c r="AJ28" s="15"/>
    </row>
    <row r="29" spans="1:36" customFormat="1" ht="189" hidden="1" customHeight="1">
      <c r="A29" s="1">
        <v>24</v>
      </c>
      <c r="B29" s="2" t="s">
        <v>65</v>
      </c>
      <c r="C29" s="52" t="s">
        <v>37</v>
      </c>
      <c r="D29" s="53"/>
      <c r="E29" s="52" t="s">
        <v>38</v>
      </c>
      <c r="F29" s="53"/>
      <c r="G29" s="2" t="s">
        <v>39</v>
      </c>
      <c r="H29" s="52">
        <v>2016</v>
      </c>
      <c r="I29" s="53"/>
      <c r="J29" s="2">
        <v>132</v>
      </c>
      <c r="K29" s="52" t="s">
        <v>181</v>
      </c>
      <c r="L29" s="54"/>
      <c r="M29" s="53"/>
      <c r="N29" s="52">
        <v>1</v>
      </c>
      <c r="O29" s="54"/>
      <c r="P29" s="54"/>
      <c r="Q29" s="53"/>
      <c r="R29" s="2" t="s">
        <v>41</v>
      </c>
      <c r="S29" s="2" t="s">
        <v>42</v>
      </c>
      <c r="T29" s="2" t="s">
        <v>182</v>
      </c>
      <c r="U29" s="2" t="s">
        <v>183</v>
      </c>
      <c r="V29" s="2" t="s">
        <v>184</v>
      </c>
      <c r="W29" s="2" t="s">
        <v>185</v>
      </c>
      <c r="X29" s="2" t="s">
        <v>186</v>
      </c>
      <c r="Y29" s="2" t="s">
        <v>187</v>
      </c>
      <c r="Z29" s="2" t="s">
        <v>188</v>
      </c>
      <c r="AA29" s="2">
        <v>2</v>
      </c>
      <c r="AB29" s="2" t="s">
        <v>189</v>
      </c>
      <c r="AC29" s="2" t="s">
        <v>190</v>
      </c>
      <c r="AD29" s="2" t="s">
        <v>191</v>
      </c>
      <c r="AE29" s="2" t="s">
        <v>52</v>
      </c>
      <c r="AF29" s="2" t="s">
        <v>53</v>
      </c>
      <c r="AG29" s="45" t="s">
        <v>53</v>
      </c>
      <c r="AH29" s="15"/>
      <c r="AI29" s="15"/>
      <c r="AJ29" s="15"/>
    </row>
    <row r="30" spans="1:36" customFormat="1" ht="234" hidden="1" customHeight="1">
      <c r="A30" s="1">
        <v>25</v>
      </c>
      <c r="B30" s="2" t="s">
        <v>75</v>
      </c>
      <c r="C30" s="52" t="s">
        <v>37</v>
      </c>
      <c r="D30" s="53"/>
      <c r="E30" s="52" t="s">
        <v>38</v>
      </c>
      <c r="F30" s="53"/>
      <c r="G30" s="2" t="s">
        <v>39</v>
      </c>
      <c r="H30" s="52">
        <v>2017</v>
      </c>
      <c r="I30" s="53"/>
      <c r="J30" s="2">
        <v>116</v>
      </c>
      <c r="K30" s="52" t="s">
        <v>181</v>
      </c>
      <c r="L30" s="54"/>
      <c r="M30" s="53"/>
      <c r="N30" s="52">
        <v>1</v>
      </c>
      <c r="O30" s="54"/>
      <c r="P30" s="54"/>
      <c r="Q30" s="53"/>
      <c r="R30" s="2" t="s">
        <v>41</v>
      </c>
      <c r="S30" s="2" t="s">
        <v>42</v>
      </c>
      <c r="T30" s="2" t="s">
        <v>182</v>
      </c>
      <c r="U30" s="2" t="s">
        <v>183</v>
      </c>
      <c r="V30" s="2" t="s">
        <v>192</v>
      </c>
      <c r="W30" s="2" t="s">
        <v>193</v>
      </c>
      <c r="X30" s="2" t="s">
        <v>194</v>
      </c>
      <c r="Y30" s="2" t="s">
        <v>195</v>
      </c>
      <c r="Z30" s="2" t="s">
        <v>196</v>
      </c>
      <c r="AA30" s="2">
        <v>1</v>
      </c>
      <c r="AB30" s="2" t="s">
        <v>197</v>
      </c>
      <c r="AC30" s="2" t="s">
        <v>82</v>
      </c>
      <c r="AD30" s="2" t="s">
        <v>122</v>
      </c>
      <c r="AE30" s="2" t="s">
        <v>52</v>
      </c>
      <c r="AF30" s="2" t="s">
        <v>53</v>
      </c>
      <c r="AG30" s="45" t="s">
        <v>53</v>
      </c>
      <c r="AH30" s="15"/>
      <c r="AI30" s="15"/>
      <c r="AJ30" s="15"/>
    </row>
    <row r="31" spans="1:36" customFormat="1" ht="234" hidden="1" customHeight="1">
      <c r="A31" s="1">
        <v>26</v>
      </c>
      <c r="B31" s="2" t="s">
        <v>75</v>
      </c>
      <c r="C31" s="52" t="s">
        <v>37</v>
      </c>
      <c r="D31" s="53"/>
      <c r="E31" s="52" t="s">
        <v>38</v>
      </c>
      <c r="F31" s="53"/>
      <c r="G31" s="2" t="s">
        <v>39</v>
      </c>
      <c r="H31" s="52">
        <v>2017</v>
      </c>
      <c r="I31" s="53"/>
      <c r="J31" s="2">
        <v>116</v>
      </c>
      <c r="K31" s="52" t="s">
        <v>181</v>
      </c>
      <c r="L31" s="54"/>
      <c r="M31" s="53"/>
      <c r="N31" s="52">
        <v>2</v>
      </c>
      <c r="O31" s="54"/>
      <c r="P31" s="54"/>
      <c r="Q31" s="53"/>
      <c r="R31" s="2" t="s">
        <v>41</v>
      </c>
      <c r="S31" s="2" t="s">
        <v>42</v>
      </c>
      <c r="T31" s="2" t="s">
        <v>182</v>
      </c>
      <c r="U31" s="2" t="s">
        <v>183</v>
      </c>
      <c r="V31" s="2" t="s">
        <v>192</v>
      </c>
      <c r="W31" s="2" t="s">
        <v>193</v>
      </c>
      <c r="X31" s="2" t="s">
        <v>198</v>
      </c>
      <c r="Y31" s="2" t="s">
        <v>199</v>
      </c>
      <c r="Z31" s="2" t="s">
        <v>200</v>
      </c>
      <c r="AA31" s="2">
        <v>100</v>
      </c>
      <c r="AB31" s="2" t="s">
        <v>197</v>
      </c>
      <c r="AC31" s="2" t="s">
        <v>82</v>
      </c>
      <c r="AD31" s="2" t="s">
        <v>122</v>
      </c>
      <c r="AE31" s="2" t="s">
        <v>52</v>
      </c>
      <c r="AF31" s="2" t="s">
        <v>53</v>
      </c>
      <c r="AG31" s="45" t="s">
        <v>53</v>
      </c>
      <c r="AH31" s="15"/>
      <c r="AI31" s="15"/>
      <c r="AJ31" s="15"/>
    </row>
    <row r="32" spans="1:36" customFormat="1" ht="279" hidden="1" customHeight="1">
      <c r="A32" s="1">
        <v>27</v>
      </c>
      <c r="B32" s="2" t="s">
        <v>36</v>
      </c>
      <c r="C32" s="52" t="s">
        <v>37</v>
      </c>
      <c r="D32" s="53"/>
      <c r="E32" s="52" t="s">
        <v>38</v>
      </c>
      <c r="F32" s="53"/>
      <c r="G32" s="2" t="s">
        <v>39</v>
      </c>
      <c r="H32" s="52">
        <v>2012</v>
      </c>
      <c r="I32" s="53"/>
      <c r="J32" s="2">
        <v>800</v>
      </c>
      <c r="K32" s="52" t="s">
        <v>201</v>
      </c>
      <c r="L32" s="54"/>
      <c r="M32" s="53"/>
      <c r="N32" s="52">
        <v>1</v>
      </c>
      <c r="O32" s="54"/>
      <c r="P32" s="54"/>
      <c r="Q32" s="53"/>
      <c r="R32" s="2" t="s">
        <v>41</v>
      </c>
      <c r="S32" s="2" t="s">
        <v>42</v>
      </c>
      <c r="T32" s="2" t="s">
        <v>43</v>
      </c>
      <c r="U32" s="2" t="s">
        <v>44</v>
      </c>
      <c r="V32" s="2" t="s">
        <v>202</v>
      </c>
      <c r="W32" s="2" t="s">
        <v>202</v>
      </c>
      <c r="X32" s="2" t="s">
        <v>203</v>
      </c>
      <c r="Y32" s="2" t="s">
        <v>204</v>
      </c>
      <c r="Z32" s="2" t="s">
        <v>205</v>
      </c>
      <c r="AA32" s="2">
        <v>1</v>
      </c>
      <c r="AB32" s="2" t="s">
        <v>206</v>
      </c>
      <c r="AC32" s="2" t="s">
        <v>207</v>
      </c>
      <c r="AD32" s="2" t="s">
        <v>208</v>
      </c>
      <c r="AE32" s="2" t="s">
        <v>52</v>
      </c>
      <c r="AF32" s="2" t="s">
        <v>53</v>
      </c>
      <c r="AG32" s="45" t="s">
        <v>53</v>
      </c>
      <c r="AH32" s="15"/>
      <c r="AI32" s="15"/>
      <c r="AJ32" s="15"/>
    </row>
    <row r="33" spans="1:36" customFormat="1" ht="63" hidden="1" customHeight="1">
      <c r="A33" s="1">
        <v>28</v>
      </c>
      <c r="B33" s="2" t="s">
        <v>75</v>
      </c>
      <c r="C33" s="52" t="s">
        <v>37</v>
      </c>
      <c r="D33" s="53"/>
      <c r="E33" s="52" t="s">
        <v>38</v>
      </c>
      <c r="F33" s="53"/>
      <c r="G33" s="2" t="s">
        <v>39</v>
      </c>
      <c r="H33" s="52">
        <v>2017</v>
      </c>
      <c r="I33" s="53"/>
      <c r="J33" s="2">
        <v>116</v>
      </c>
      <c r="K33" s="52" t="s">
        <v>209</v>
      </c>
      <c r="L33" s="54"/>
      <c r="M33" s="53"/>
      <c r="N33" s="52">
        <v>1</v>
      </c>
      <c r="O33" s="54"/>
      <c r="P33" s="54"/>
      <c r="Q33" s="53"/>
      <c r="R33" s="2" t="s">
        <v>41</v>
      </c>
      <c r="S33" s="2" t="s">
        <v>42</v>
      </c>
      <c r="T33" s="2" t="s">
        <v>182</v>
      </c>
      <c r="U33" s="2" t="s">
        <v>183</v>
      </c>
      <c r="V33" s="2" t="s">
        <v>210</v>
      </c>
      <c r="W33" s="2" t="s">
        <v>211</v>
      </c>
      <c r="X33" s="2" t="s">
        <v>212</v>
      </c>
      <c r="Y33" s="2" t="s">
        <v>213</v>
      </c>
      <c r="Z33" s="2" t="s">
        <v>214</v>
      </c>
      <c r="AA33" s="2">
        <v>4</v>
      </c>
      <c r="AB33" s="2" t="s">
        <v>121</v>
      </c>
      <c r="AC33" s="2" t="s">
        <v>82</v>
      </c>
      <c r="AD33" s="2" t="s">
        <v>122</v>
      </c>
      <c r="AE33" s="2" t="s">
        <v>52</v>
      </c>
      <c r="AF33" s="2" t="s">
        <v>53</v>
      </c>
      <c r="AG33" s="45" t="s">
        <v>53</v>
      </c>
      <c r="AH33" s="15"/>
      <c r="AI33" s="15"/>
      <c r="AJ33" s="15"/>
    </row>
    <row r="34" spans="1:36" customFormat="1" ht="225" hidden="1" customHeight="1">
      <c r="A34" s="1">
        <v>29</v>
      </c>
      <c r="B34" s="2" t="s">
        <v>65</v>
      </c>
      <c r="C34" s="52" t="s">
        <v>37</v>
      </c>
      <c r="D34" s="53"/>
      <c r="E34" s="52" t="s">
        <v>38</v>
      </c>
      <c r="F34" s="53"/>
      <c r="G34" s="2" t="s">
        <v>39</v>
      </c>
      <c r="H34" s="52">
        <v>2016</v>
      </c>
      <c r="I34" s="53"/>
      <c r="J34" s="2">
        <v>132</v>
      </c>
      <c r="K34" s="52" t="s">
        <v>209</v>
      </c>
      <c r="L34" s="54"/>
      <c r="M34" s="53"/>
      <c r="N34" s="52">
        <v>1</v>
      </c>
      <c r="O34" s="54"/>
      <c r="P34" s="54"/>
      <c r="Q34" s="53"/>
      <c r="R34" s="2" t="s">
        <v>41</v>
      </c>
      <c r="S34" s="2" t="s">
        <v>42</v>
      </c>
      <c r="T34" s="2" t="s">
        <v>182</v>
      </c>
      <c r="U34" s="2" t="s">
        <v>183</v>
      </c>
      <c r="V34" s="2" t="s">
        <v>215</v>
      </c>
      <c r="W34" s="2" t="s">
        <v>216</v>
      </c>
      <c r="X34" s="2" t="s">
        <v>217</v>
      </c>
      <c r="Y34" s="2" t="s">
        <v>218</v>
      </c>
      <c r="Z34" s="2" t="s">
        <v>219</v>
      </c>
      <c r="AA34" s="2">
        <v>2</v>
      </c>
      <c r="AB34" s="2" t="s">
        <v>189</v>
      </c>
      <c r="AC34" s="2" t="s">
        <v>190</v>
      </c>
      <c r="AD34" s="2" t="s">
        <v>191</v>
      </c>
      <c r="AE34" s="2" t="s">
        <v>52</v>
      </c>
      <c r="AF34" s="2" t="s">
        <v>220</v>
      </c>
      <c r="AG34" s="2" t="s">
        <v>220</v>
      </c>
    </row>
    <row r="35" spans="1:36" customFormat="1" ht="243" hidden="1" customHeight="1">
      <c r="A35" s="1">
        <v>30</v>
      </c>
      <c r="B35" s="2" t="s">
        <v>65</v>
      </c>
      <c r="C35" s="52" t="s">
        <v>37</v>
      </c>
      <c r="D35" s="53"/>
      <c r="E35" s="52" t="s">
        <v>38</v>
      </c>
      <c r="F35" s="53"/>
      <c r="G35" s="2" t="s">
        <v>39</v>
      </c>
      <c r="H35" s="52">
        <v>2016</v>
      </c>
      <c r="I35" s="53"/>
      <c r="J35" s="2">
        <v>132</v>
      </c>
      <c r="K35" s="52" t="s">
        <v>221</v>
      </c>
      <c r="L35" s="54"/>
      <c r="M35" s="53"/>
      <c r="N35" s="52">
        <v>1</v>
      </c>
      <c r="O35" s="54"/>
      <c r="P35" s="54"/>
      <c r="Q35" s="53"/>
      <c r="R35" s="2" t="s">
        <v>41</v>
      </c>
      <c r="S35" s="2" t="s">
        <v>42</v>
      </c>
      <c r="T35" s="2" t="s">
        <v>182</v>
      </c>
      <c r="U35" s="2" t="s">
        <v>183</v>
      </c>
      <c r="V35" s="2" t="s">
        <v>222</v>
      </c>
      <c r="W35" s="2" t="s">
        <v>223</v>
      </c>
      <c r="X35" s="2" t="s">
        <v>224</v>
      </c>
      <c r="Y35" s="2" t="s">
        <v>225</v>
      </c>
      <c r="Z35" s="2" t="s">
        <v>226</v>
      </c>
      <c r="AA35" s="2">
        <v>1</v>
      </c>
      <c r="AB35" s="2" t="s">
        <v>72</v>
      </c>
      <c r="AC35" s="2" t="s">
        <v>190</v>
      </c>
      <c r="AD35" s="2" t="s">
        <v>191</v>
      </c>
      <c r="AE35" s="2" t="s">
        <v>52</v>
      </c>
      <c r="AF35" s="2" t="s">
        <v>53</v>
      </c>
      <c r="AG35" s="45" t="s">
        <v>53</v>
      </c>
      <c r="AH35" s="15"/>
      <c r="AI35" s="15"/>
      <c r="AJ35" s="15"/>
    </row>
    <row r="36" spans="1:36" customFormat="1" ht="126" hidden="1" customHeight="1">
      <c r="A36" s="1">
        <v>31</v>
      </c>
      <c r="B36" s="2" t="s">
        <v>75</v>
      </c>
      <c r="C36" s="52" t="s">
        <v>37</v>
      </c>
      <c r="D36" s="53"/>
      <c r="E36" s="52" t="s">
        <v>38</v>
      </c>
      <c r="F36" s="53"/>
      <c r="G36" s="2" t="s">
        <v>39</v>
      </c>
      <c r="H36" s="52">
        <v>2017</v>
      </c>
      <c r="I36" s="53"/>
      <c r="J36" s="2">
        <v>116</v>
      </c>
      <c r="K36" s="52" t="s">
        <v>221</v>
      </c>
      <c r="L36" s="54"/>
      <c r="M36" s="53"/>
      <c r="N36" s="52">
        <v>1</v>
      </c>
      <c r="O36" s="54"/>
      <c r="P36" s="54"/>
      <c r="Q36" s="53"/>
      <c r="R36" s="2" t="s">
        <v>41</v>
      </c>
      <c r="S36" s="2" t="s">
        <v>42</v>
      </c>
      <c r="T36" s="2" t="s">
        <v>182</v>
      </c>
      <c r="U36" s="2" t="s">
        <v>183</v>
      </c>
      <c r="V36" s="2" t="s">
        <v>227</v>
      </c>
      <c r="W36" s="2" t="s">
        <v>145</v>
      </c>
      <c r="X36" s="2" t="s">
        <v>146</v>
      </c>
      <c r="Y36" s="2" t="s">
        <v>147</v>
      </c>
      <c r="Z36" s="2" t="s">
        <v>148</v>
      </c>
      <c r="AA36" s="2">
        <v>1</v>
      </c>
      <c r="AB36" s="2" t="s">
        <v>149</v>
      </c>
      <c r="AC36" s="2" t="s">
        <v>82</v>
      </c>
      <c r="AD36" s="2" t="s">
        <v>122</v>
      </c>
      <c r="AE36" s="2" t="s">
        <v>52</v>
      </c>
      <c r="AF36" s="2" t="s">
        <v>53</v>
      </c>
      <c r="AG36" s="45" t="s">
        <v>53</v>
      </c>
      <c r="AH36" s="15"/>
      <c r="AI36" s="15"/>
      <c r="AJ36" s="15"/>
    </row>
    <row r="37" spans="1:36" customFormat="1" ht="126" hidden="1" customHeight="1">
      <c r="A37" s="1">
        <v>32</v>
      </c>
      <c r="B37" s="2" t="s">
        <v>75</v>
      </c>
      <c r="C37" s="52" t="s">
        <v>37</v>
      </c>
      <c r="D37" s="53"/>
      <c r="E37" s="52" t="s">
        <v>38</v>
      </c>
      <c r="F37" s="53"/>
      <c r="G37" s="2" t="s">
        <v>39</v>
      </c>
      <c r="H37" s="52">
        <v>2017</v>
      </c>
      <c r="I37" s="53"/>
      <c r="J37" s="2">
        <v>116</v>
      </c>
      <c r="K37" s="52" t="s">
        <v>221</v>
      </c>
      <c r="L37" s="54"/>
      <c r="M37" s="53"/>
      <c r="N37" s="52">
        <v>2</v>
      </c>
      <c r="O37" s="54"/>
      <c r="P37" s="54"/>
      <c r="Q37" s="53"/>
      <c r="R37" s="2" t="s">
        <v>41</v>
      </c>
      <c r="S37" s="2" t="s">
        <v>42</v>
      </c>
      <c r="T37" s="2" t="s">
        <v>182</v>
      </c>
      <c r="U37" s="2" t="s">
        <v>183</v>
      </c>
      <c r="V37" s="2" t="s">
        <v>227</v>
      </c>
      <c r="W37" s="2" t="s">
        <v>193</v>
      </c>
      <c r="X37" s="2" t="s">
        <v>194</v>
      </c>
      <c r="Y37" s="2" t="s">
        <v>195</v>
      </c>
      <c r="Z37" s="2" t="s">
        <v>196</v>
      </c>
      <c r="AA37" s="2">
        <v>1</v>
      </c>
      <c r="AB37" s="2" t="s">
        <v>197</v>
      </c>
      <c r="AC37" s="2" t="s">
        <v>82</v>
      </c>
      <c r="AD37" s="2" t="s">
        <v>122</v>
      </c>
      <c r="AE37" s="2" t="s">
        <v>52</v>
      </c>
      <c r="AF37" s="2" t="s">
        <v>53</v>
      </c>
      <c r="AG37" s="45" t="s">
        <v>53</v>
      </c>
      <c r="AH37" s="15"/>
      <c r="AI37" s="15"/>
      <c r="AJ37" s="15"/>
    </row>
    <row r="38" spans="1:36" customFormat="1" ht="126" hidden="1" customHeight="1">
      <c r="A38" s="1">
        <v>33</v>
      </c>
      <c r="B38" s="2" t="s">
        <v>75</v>
      </c>
      <c r="C38" s="52" t="s">
        <v>37</v>
      </c>
      <c r="D38" s="53"/>
      <c r="E38" s="52" t="s">
        <v>38</v>
      </c>
      <c r="F38" s="53"/>
      <c r="G38" s="2" t="s">
        <v>39</v>
      </c>
      <c r="H38" s="52">
        <v>2017</v>
      </c>
      <c r="I38" s="53"/>
      <c r="J38" s="2">
        <v>116</v>
      </c>
      <c r="K38" s="52" t="s">
        <v>221</v>
      </c>
      <c r="L38" s="54"/>
      <c r="M38" s="53"/>
      <c r="N38" s="52">
        <v>3</v>
      </c>
      <c r="O38" s="54"/>
      <c r="P38" s="54"/>
      <c r="Q38" s="53"/>
      <c r="R38" s="2" t="s">
        <v>41</v>
      </c>
      <c r="S38" s="2" t="s">
        <v>42</v>
      </c>
      <c r="T38" s="2" t="s">
        <v>182</v>
      </c>
      <c r="U38" s="2" t="s">
        <v>183</v>
      </c>
      <c r="V38" s="2" t="s">
        <v>227</v>
      </c>
      <c r="W38" s="2" t="s">
        <v>228</v>
      </c>
      <c r="X38" s="2" t="s">
        <v>194</v>
      </c>
      <c r="Y38" s="2" t="s">
        <v>195</v>
      </c>
      <c r="Z38" s="2" t="s">
        <v>196</v>
      </c>
      <c r="AA38" s="2">
        <v>1</v>
      </c>
      <c r="AB38" s="2" t="s">
        <v>197</v>
      </c>
      <c r="AC38" s="2" t="s">
        <v>82</v>
      </c>
      <c r="AD38" s="2" t="s">
        <v>122</v>
      </c>
      <c r="AE38" s="2" t="s">
        <v>52</v>
      </c>
      <c r="AF38" s="2" t="s">
        <v>53</v>
      </c>
      <c r="AG38" s="45" t="s">
        <v>53</v>
      </c>
      <c r="AH38" s="15"/>
      <c r="AI38" s="15"/>
      <c r="AJ38" s="15"/>
    </row>
    <row r="39" spans="1:36" customFormat="1" ht="126" hidden="1" customHeight="1">
      <c r="A39" s="1">
        <v>34</v>
      </c>
      <c r="B39" s="2" t="s">
        <v>75</v>
      </c>
      <c r="C39" s="52" t="s">
        <v>37</v>
      </c>
      <c r="D39" s="53"/>
      <c r="E39" s="52" t="s">
        <v>38</v>
      </c>
      <c r="F39" s="53"/>
      <c r="G39" s="2" t="s">
        <v>39</v>
      </c>
      <c r="H39" s="52">
        <v>2017</v>
      </c>
      <c r="I39" s="53"/>
      <c r="J39" s="2">
        <v>116</v>
      </c>
      <c r="K39" s="52" t="s">
        <v>221</v>
      </c>
      <c r="L39" s="54"/>
      <c r="M39" s="53"/>
      <c r="N39" s="52">
        <v>4</v>
      </c>
      <c r="O39" s="54"/>
      <c r="P39" s="54"/>
      <c r="Q39" s="53"/>
      <c r="R39" s="2" t="s">
        <v>41</v>
      </c>
      <c r="S39" s="2" t="s">
        <v>42</v>
      </c>
      <c r="T39" s="2" t="s">
        <v>182</v>
      </c>
      <c r="U39" s="2" t="s">
        <v>183</v>
      </c>
      <c r="V39" s="2" t="s">
        <v>227</v>
      </c>
      <c r="W39" s="2" t="s">
        <v>229</v>
      </c>
      <c r="X39" s="2" t="s">
        <v>194</v>
      </c>
      <c r="Y39" s="2" t="s">
        <v>195</v>
      </c>
      <c r="Z39" s="2" t="s">
        <v>196</v>
      </c>
      <c r="AA39" s="2">
        <v>1</v>
      </c>
      <c r="AB39" s="2" t="s">
        <v>197</v>
      </c>
      <c r="AC39" s="2" t="s">
        <v>82</v>
      </c>
      <c r="AD39" s="2" t="s">
        <v>122</v>
      </c>
      <c r="AE39" s="2" t="s">
        <v>52</v>
      </c>
      <c r="AF39" s="2" t="s">
        <v>53</v>
      </c>
      <c r="AG39" s="45" t="s">
        <v>53</v>
      </c>
      <c r="AH39" s="15"/>
      <c r="AI39" s="15"/>
      <c r="AJ39" s="15"/>
    </row>
    <row r="40" spans="1:36" customFormat="1" ht="198" hidden="1" customHeight="1">
      <c r="A40" s="1">
        <v>35</v>
      </c>
      <c r="B40" s="2" t="s">
        <v>75</v>
      </c>
      <c r="C40" s="52" t="s">
        <v>37</v>
      </c>
      <c r="D40" s="53"/>
      <c r="E40" s="52" t="s">
        <v>38</v>
      </c>
      <c r="F40" s="53"/>
      <c r="G40" s="2" t="s">
        <v>39</v>
      </c>
      <c r="H40" s="52">
        <v>2017</v>
      </c>
      <c r="I40" s="53"/>
      <c r="J40" s="2">
        <v>116</v>
      </c>
      <c r="K40" s="52" t="s">
        <v>230</v>
      </c>
      <c r="L40" s="54"/>
      <c r="M40" s="53"/>
      <c r="N40" s="52">
        <v>1</v>
      </c>
      <c r="O40" s="54"/>
      <c r="P40" s="54"/>
      <c r="Q40" s="53"/>
      <c r="R40" s="2" t="s">
        <v>41</v>
      </c>
      <c r="S40" s="2" t="s">
        <v>42</v>
      </c>
      <c r="T40" s="2" t="s">
        <v>182</v>
      </c>
      <c r="U40" s="2" t="s">
        <v>183</v>
      </c>
      <c r="V40" s="2" t="s">
        <v>231</v>
      </c>
      <c r="W40" s="2" t="s">
        <v>232</v>
      </c>
      <c r="X40" s="2" t="s">
        <v>194</v>
      </c>
      <c r="Y40" s="2" t="s">
        <v>195</v>
      </c>
      <c r="Z40" s="2" t="s">
        <v>196</v>
      </c>
      <c r="AA40" s="2">
        <v>1</v>
      </c>
      <c r="AB40" s="2" t="s">
        <v>197</v>
      </c>
      <c r="AC40" s="2" t="s">
        <v>82</v>
      </c>
      <c r="AD40" s="2" t="s">
        <v>122</v>
      </c>
      <c r="AE40" s="2" t="s">
        <v>52</v>
      </c>
      <c r="AF40" s="2" t="s">
        <v>53</v>
      </c>
      <c r="AG40" s="45" t="s">
        <v>53</v>
      </c>
      <c r="AH40" s="15"/>
      <c r="AI40" s="15"/>
      <c r="AJ40" s="15"/>
    </row>
    <row r="41" spans="1:36" customFormat="1" ht="198" hidden="1" customHeight="1">
      <c r="A41" s="1">
        <v>36</v>
      </c>
      <c r="B41" s="2" t="s">
        <v>75</v>
      </c>
      <c r="C41" s="52" t="s">
        <v>37</v>
      </c>
      <c r="D41" s="53"/>
      <c r="E41" s="52" t="s">
        <v>38</v>
      </c>
      <c r="F41" s="53"/>
      <c r="G41" s="2" t="s">
        <v>39</v>
      </c>
      <c r="H41" s="52">
        <v>2017</v>
      </c>
      <c r="I41" s="53"/>
      <c r="J41" s="2">
        <v>116</v>
      </c>
      <c r="K41" s="52" t="s">
        <v>230</v>
      </c>
      <c r="L41" s="54"/>
      <c r="M41" s="53"/>
      <c r="N41" s="52">
        <v>2</v>
      </c>
      <c r="O41" s="54"/>
      <c r="P41" s="54"/>
      <c r="Q41" s="53"/>
      <c r="R41" s="2" t="s">
        <v>41</v>
      </c>
      <c r="S41" s="2" t="s">
        <v>42</v>
      </c>
      <c r="T41" s="2" t="s">
        <v>182</v>
      </c>
      <c r="U41" s="2" t="s">
        <v>183</v>
      </c>
      <c r="V41" s="2" t="s">
        <v>231</v>
      </c>
      <c r="W41" s="2" t="s">
        <v>233</v>
      </c>
      <c r="X41" s="2" t="s">
        <v>194</v>
      </c>
      <c r="Y41" s="2" t="s">
        <v>195</v>
      </c>
      <c r="Z41" s="2" t="s">
        <v>196</v>
      </c>
      <c r="AA41" s="2">
        <v>1</v>
      </c>
      <c r="AB41" s="2" t="s">
        <v>197</v>
      </c>
      <c r="AC41" s="2" t="s">
        <v>82</v>
      </c>
      <c r="AD41" s="2" t="s">
        <v>122</v>
      </c>
      <c r="AE41" s="2" t="s">
        <v>52</v>
      </c>
      <c r="AF41" s="2" t="s">
        <v>53</v>
      </c>
      <c r="AG41" s="45" t="s">
        <v>53</v>
      </c>
      <c r="AH41" s="15"/>
      <c r="AI41" s="15"/>
      <c r="AJ41" s="15"/>
    </row>
    <row r="42" spans="1:36" customFormat="1" ht="270" hidden="1" customHeight="1">
      <c r="A42" s="1">
        <v>37</v>
      </c>
      <c r="B42" s="2" t="s">
        <v>36</v>
      </c>
      <c r="C42" s="52" t="s">
        <v>37</v>
      </c>
      <c r="D42" s="53"/>
      <c r="E42" s="52" t="s">
        <v>38</v>
      </c>
      <c r="F42" s="53"/>
      <c r="G42" s="2" t="s">
        <v>39</v>
      </c>
      <c r="H42" s="52">
        <v>2013</v>
      </c>
      <c r="I42" s="53"/>
      <c r="J42" s="2">
        <v>800</v>
      </c>
      <c r="K42" s="52" t="s">
        <v>234</v>
      </c>
      <c r="L42" s="54"/>
      <c r="M42" s="53"/>
      <c r="N42" s="52">
        <v>1</v>
      </c>
      <c r="O42" s="54"/>
      <c r="P42" s="54"/>
      <c r="Q42" s="53"/>
      <c r="R42" s="2" t="s">
        <v>41</v>
      </c>
      <c r="S42" s="2" t="s">
        <v>42</v>
      </c>
      <c r="T42" s="2" t="s">
        <v>43</v>
      </c>
      <c r="U42" s="2" t="s">
        <v>44</v>
      </c>
      <c r="V42" s="2" t="s">
        <v>235</v>
      </c>
      <c r="W42" s="2" t="s">
        <v>235</v>
      </c>
      <c r="X42" s="2" t="s">
        <v>152</v>
      </c>
      <c r="Y42" s="2" t="s">
        <v>47</v>
      </c>
      <c r="Z42" s="2" t="s">
        <v>171</v>
      </c>
      <c r="AA42" s="2">
        <v>3</v>
      </c>
      <c r="AB42" s="2" t="s">
        <v>154</v>
      </c>
      <c r="AC42" s="2" t="s">
        <v>155</v>
      </c>
      <c r="AD42" s="2" t="s">
        <v>156</v>
      </c>
      <c r="AE42" s="2" t="s">
        <v>52</v>
      </c>
      <c r="AF42" s="2" t="s">
        <v>53</v>
      </c>
      <c r="AG42" s="45" t="s">
        <v>53</v>
      </c>
      <c r="AH42" s="15"/>
      <c r="AI42" s="15"/>
      <c r="AJ42" s="15"/>
    </row>
    <row r="43" spans="1:36" customFormat="1" ht="279" hidden="1" customHeight="1">
      <c r="A43" s="1">
        <v>38</v>
      </c>
      <c r="B43" s="2" t="s">
        <v>36</v>
      </c>
      <c r="C43" s="52" t="s">
        <v>37</v>
      </c>
      <c r="D43" s="53"/>
      <c r="E43" s="52" t="s">
        <v>38</v>
      </c>
      <c r="F43" s="53"/>
      <c r="G43" s="2" t="s">
        <v>39</v>
      </c>
      <c r="H43" s="52">
        <v>2013</v>
      </c>
      <c r="I43" s="53"/>
      <c r="J43" s="2">
        <v>800</v>
      </c>
      <c r="K43" s="52" t="s">
        <v>236</v>
      </c>
      <c r="L43" s="54"/>
      <c r="M43" s="53"/>
      <c r="N43" s="52">
        <v>1</v>
      </c>
      <c r="O43" s="54"/>
      <c r="P43" s="54"/>
      <c r="Q43" s="53"/>
      <c r="R43" s="2" t="s">
        <v>41</v>
      </c>
      <c r="S43" s="2" t="s">
        <v>42</v>
      </c>
      <c r="T43" s="2" t="s">
        <v>43</v>
      </c>
      <c r="U43" s="2" t="s">
        <v>44</v>
      </c>
      <c r="V43" s="2" t="s">
        <v>237</v>
      </c>
      <c r="W43" s="2" t="s">
        <v>237</v>
      </c>
      <c r="X43" s="2" t="s">
        <v>238</v>
      </c>
      <c r="Y43" s="2" t="s">
        <v>239</v>
      </c>
      <c r="Z43" s="2" t="s">
        <v>240</v>
      </c>
      <c r="AA43" s="2">
        <v>1</v>
      </c>
      <c r="AB43" s="2" t="s">
        <v>241</v>
      </c>
      <c r="AC43" s="2" t="s">
        <v>180</v>
      </c>
      <c r="AD43" s="2" t="s">
        <v>242</v>
      </c>
      <c r="AE43" s="2" t="s">
        <v>52</v>
      </c>
      <c r="AF43" s="2" t="s">
        <v>53</v>
      </c>
      <c r="AG43" s="45" t="s">
        <v>53</v>
      </c>
      <c r="AH43" s="15"/>
      <c r="AI43" s="15"/>
      <c r="AJ43" s="15"/>
    </row>
    <row r="44" spans="1:36" customFormat="1" ht="54" hidden="1" customHeight="1">
      <c r="A44" s="1">
        <v>39</v>
      </c>
      <c r="B44" s="2" t="s">
        <v>75</v>
      </c>
      <c r="C44" s="52" t="s">
        <v>37</v>
      </c>
      <c r="D44" s="53"/>
      <c r="E44" s="52" t="s">
        <v>38</v>
      </c>
      <c r="F44" s="53"/>
      <c r="G44" s="2" t="s">
        <v>39</v>
      </c>
      <c r="H44" s="52">
        <v>2017</v>
      </c>
      <c r="I44" s="53"/>
      <c r="J44" s="2">
        <v>116</v>
      </c>
      <c r="K44" s="52" t="s">
        <v>243</v>
      </c>
      <c r="L44" s="54"/>
      <c r="M44" s="53"/>
      <c r="N44" s="52">
        <v>1</v>
      </c>
      <c r="O44" s="54"/>
      <c r="P44" s="54"/>
      <c r="Q44" s="53"/>
      <c r="R44" s="2" t="s">
        <v>41</v>
      </c>
      <c r="S44" s="2" t="s">
        <v>42</v>
      </c>
      <c r="T44" s="2" t="s">
        <v>244</v>
      </c>
      <c r="U44" s="2" t="s">
        <v>245</v>
      </c>
      <c r="V44" s="2" t="s">
        <v>246</v>
      </c>
      <c r="W44" s="2" t="s">
        <v>247</v>
      </c>
      <c r="X44" s="2" t="s">
        <v>248</v>
      </c>
      <c r="Y44" s="2" t="s">
        <v>249</v>
      </c>
      <c r="Z44" s="2" t="s">
        <v>250</v>
      </c>
      <c r="AA44" s="2">
        <v>3</v>
      </c>
      <c r="AB44" s="2" t="s">
        <v>251</v>
      </c>
      <c r="AC44" s="2" t="s">
        <v>82</v>
      </c>
      <c r="AD44" s="2" t="s">
        <v>83</v>
      </c>
      <c r="AE44" s="2" t="s">
        <v>52</v>
      </c>
      <c r="AF44" s="2" t="s">
        <v>53</v>
      </c>
      <c r="AG44" s="45" t="s">
        <v>53</v>
      </c>
      <c r="AH44" s="15"/>
      <c r="AI44" s="15"/>
      <c r="AJ44" s="15"/>
    </row>
    <row r="45" spans="1:36" customFormat="1" ht="54" hidden="1" customHeight="1">
      <c r="A45" s="1">
        <v>40</v>
      </c>
      <c r="B45" s="2" t="s">
        <v>75</v>
      </c>
      <c r="C45" s="52" t="s">
        <v>37</v>
      </c>
      <c r="D45" s="53"/>
      <c r="E45" s="52" t="s">
        <v>38</v>
      </c>
      <c r="F45" s="53"/>
      <c r="G45" s="2" t="s">
        <v>39</v>
      </c>
      <c r="H45" s="52">
        <v>2017</v>
      </c>
      <c r="I45" s="53"/>
      <c r="J45" s="2">
        <v>116</v>
      </c>
      <c r="K45" s="52" t="s">
        <v>243</v>
      </c>
      <c r="L45" s="54"/>
      <c r="M45" s="53"/>
      <c r="N45" s="52">
        <v>2</v>
      </c>
      <c r="O45" s="54"/>
      <c r="P45" s="54"/>
      <c r="Q45" s="53"/>
      <c r="R45" s="2" t="s">
        <v>41</v>
      </c>
      <c r="S45" s="2" t="s">
        <v>42</v>
      </c>
      <c r="T45" s="2" t="s">
        <v>244</v>
      </c>
      <c r="U45" s="2" t="s">
        <v>245</v>
      </c>
      <c r="V45" s="2" t="s">
        <v>246</v>
      </c>
      <c r="W45" s="2" t="s">
        <v>247</v>
      </c>
      <c r="X45" s="2" t="s">
        <v>252</v>
      </c>
      <c r="Y45" s="2" t="s">
        <v>253</v>
      </c>
      <c r="Z45" s="2" t="s">
        <v>254</v>
      </c>
      <c r="AA45" s="2">
        <v>1</v>
      </c>
      <c r="AB45" s="2" t="s">
        <v>251</v>
      </c>
      <c r="AC45" s="2" t="s">
        <v>82</v>
      </c>
      <c r="AD45" s="2" t="s">
        <v>83</v>
      </c>
      <c r="AE45" s="2" t="s">
        <v>52</v>
      </c>
      <c r="AF45" s="2" t="s">
        <v>53</v>
      </c>
      <c r="AG45" s="45" t="s">
        <v>53</v>
      </c>
      <c r="AH45" s="15"/>
      <c r="AI45" s="15"/>
      <c r="AJ45" s="15"/>
    </row>
    <row r="46" spans="1:36" customFormat="1" ht="297" hidden="1" customHeight="1">
      <c r="A46" s="1">
        <v>41</v>
      </c>
      <c r="B46" s="2" t="s">
        <v>65</v>
      </c>
      <c r="C46" s="52" t="s">
        <v>37</v>
      </c>
      <c r="D46" s="53"/>
      <c r="E46" s="52" t="s">
        <v>38</v>
      </c>
      <c r="F46" s="53"/>
      <c r="G46" s="2" t="s">
        <v>39</v>
      </c>
      <c r="H46" s="52">
        <v>2016</v>
      </c>
      <c r="I46" s="53"/>
      <c r="J46" s="2">
        <v>132</v>
      </c>
      <c r="K46" s="52" t="s">
        <v>243</v>
      </c>
      <c r="L46" s="54"/>
      <c r="M46" s="53"/>
      <c r="N46" s="52">
        <v>1</v>
      </c>
      <c r="O46" s="54"/>
      <c r="P46" s="54"/>
      <c r="Q46" s="53"/>
      <c r="R46" s="2" t="s">
        <v>41</v>
      </c>
      <c r="S46" s="2" t="s">
        <v>42</v>
      </c>
      <c r="T46" s="2" t="s">
        <v>244</v>
      </c>
      <c r="U46" s="2" t="s">
        <v>245</v>
      </c>
      <c r="V46" s="2" t="s">
        <v>255</v>
      </c>
      <c r="W46" s="2" t="s">
        <v>256</v>
      </c>
      <c r="X46" s="2" t="s">
        <v>257</v>
      </c>
      <c r="Y46" s="2" t="s">
        <v>258</v>
      </c>
      <c r="Z46" s="2" t="s">
        <v>259</v>
      </c>
      <c r="AA46" s="2">
        <v>1</v>
      </c>
      <c r="AB46" s="2" t="s">
        <v>251</v>
      </c>
      <c r="AC46" s="2" t="s">
        <v>260</v>
      </c>
      <c r="AD46" s="2" t="s">
        <v>191</v>
      </c>
      <c r="AE46" s="2" t="s">
        <v>52</v>
      </c>
      <c r="AF46" s="2" t="s">
        <v>53</v>
      </c>
      <c r="AG46" s="45" t="s">
        <v>53</v>
      </c>
      <c r="AH46" s="15"/>
      <c r="AI46" s="15"/>
      <c r="AJ46" s="15"/>
    </row>
    <row r="47" spans="1:36" customFormat="1" ht="297" hidden="1" customHeight="1">
      <c r="A47" s="1">
        <v>42</v>
      </c>
      <c r="B47" s="2" t="s">
        <v>65</v>
      </c>
      <c r="C47" s="52" t="s">
        <v>37</v>
      </c>
      <c r="D47" s="53"/>
      <c r="E47" s="52" t="s">
        <v>38</v>
      </c>
      <c r="F47" s="53"/>
      <c r="G47" s="2" t="s">
        <v>39</v>
      </c>
      <c r="H47" s="52">
        <v>2016</v>
      </c>
      <c r="I47" s="53"/>
      <c r="J47" s="2">
        <v>132</v>
      </c>
      <c r="K47" s="52" t="s">
        <v>261</v>
      </c>
      <c r="L47" s="54"/>
      <c r="M47" s="53"/>
      <c r="N47" s="52">
        <v>1</v>
      </c>
      <c r="O47" s="54"/>
      <c r="P47" s="54"/>
      <c r="Q47" s="53"/>
      <c r="R47" s="2" t="s">
        <v>41</v>
      </c>
      <c r="S47" s="2" t="s">
        <v>42</v>
      </c>
      <c r="T47" s="2" t="s">
        <v>244</v>
      </c>
      <c r="U47" s="2" t="s">
        <v>245</v>
      </c>
      <c r="V47" s="2" t="s">
        <v>262</v>
      </c>
      <c r="W47" s="2" t="s">
        <v>263</v>
      </c>
      <c r="X47" s="2" t="s">
        <v>264</v>
      </c>
      <c r="Y47" s="2" t="s">
        <v>265</v>
      </c>
      <c r="Z47" s="2" t="s">
        <v>266</v>
      </c>
      <c r="AA47" s="2">
        <v>1</v>
      </c>
      <c r="AB47" s="2" t="s">
        <v>251</v>
      </c>
      <c r="AC47" s="2" t="s">
        <v>260</v>
      </c>
      <c r="AD47" s="2" t="s">
        <v>191</v>
      </c>
      <c r="AE47" s="2" t="s">
        <v>52</v>
      </c>
      <c r="AF47" s="2" t="s">
        <v>53</v>
      </c>
      <c r="AG47" s="45" t="s">
        <v>53</v>
      </c>
      <c r="AH47" s="15"/>
      <c r="AI47" s="15"/>
      <c r="AJ47" s="15"/>
    </row>
    <row r="48" spans="1:36" customFormat="1" ht="279" hidden="1" customHeight="1">
      <c r="A48" s="1">
        <v>43</v>
      </c>
      <c r="B48" s="2" t="s">
        <v>65</v>
      </c>
      <c r="C48" s="52" t="s">
        <v>37</v>
      </c>
      <c r="D48" s="53"/>
      <c r="E48" s="52" t="s">
        <v>38</v>
      </c>
      <c r="F48" s="53"/>
      <c r="G48" s="2" t="s">
        <v>39</v>
      </c>
      <c r="H48" s="52">
        <v>2016</v>
      </c>
      <c r="I48" s="53"/>
      <c r="J48" s="2">
        <v>132</v>
      </c>
      <c r="K48" s="52" t="s">
        <v>267</v>
      </c>
      <c r="L48" s="54"/>
      <c r="M48" s="53"/>
      <c r="N48" s="52">
        <v>1</v>
      </c>
      <c r="O48" s="54"/>
      <c r="P48" s="54"/>
      <c r="Q48" s="53"/>
      <c r="R48" s="2" t="s">
        <v>41</v>
      </c>
      <c r="S48" s="2" t="s">
        <v>42</v>
      </c>
      <c r="T48" s="2" t="s">
        <v>244</v>
      </c>
      <c r="U48" s="2" t="s">
        <v>245</v>
      </c>
      <c r="V48" s="2" t="s">
        <v>268</v>
      </c>
      <c r="W48" s="2" t="s">
        <v>269</v>
      </c>
      <c r="X48" s="2" t="s">
        <v>264</v>
      </c>
      <c r="Y48" s="2" t="s">
        <v>265</v>
      </c>
      <c r="Z48" s="2" t="s">
        <v>266</v>
      </c>
      <c r="AA48" s="2">
        <v>1</v>
      </c>
      <c r="AB48" s="2" t="s">
        <v>251</v>
      </c>
      <c r="AC48" s="2" t="s">
        <v>260</v>
      </c>
      <c r="AD48" s="2" t="s">
        <v>191</v>
      </c>
      <c r="AE48" s="2" t="s">
        <v>52</v>
      </c>
      <c r="AF48" s="2" t="s">
        <v>53</v>
      </c>
      <c r="AG48" s="45" t="s">
        <v>53</v>
      </c>
      <c r="AH48" s="15"/>
      <c r="AI48" s="15"/>
      <c r="AJ48" s="15"/>
    </row>
    <row r="49" spans="1:36" customFormat="1" ht="279" hidden="1" customHeight="1">
      <c r="A49" s="1">
        <v>44</v>
      </c>
      <c r="B49" s="2" t="s">
        <v>65</v>
      </c>
      <c r="C49" s="52" t="s">
        <v>37</v>
      </c>
      <c r="D49" s="53"/>
      <c r="E49" s="52" t="s">
        <v>38</v>
      </c>
      <c r="F49" s="53"/>
      <c r="G49" s="2" t="s">
        <v>39</v>
      </c>
      <c r="H49" s="52">
        <v>2016</v>
      </c>
      <c r="I49" s="53"/>
      <c r="J49" s="2">
        <v>132</v>
      </c>
      <c r="K49" s="52" t="s">
        <v>270</v>
      </c>
      <c r="L49" s="54"/>
      <c r="M49" s="53"/>
      <c r="N49" s="52">
        <v>1</v>
      </c>
      <c r="O49" s="54"/>
      <c r="P49" s="54"/>
      <c r="Q49" s="53"/>
      <c r="R49" s="2" t="s">
        <v>41</v>
      </c>
      <c r="S49" s="2" t="s">
        <v>42</v>
      </c>
      <c r="T49" s="2" t="s">
        <v>244</v>
      </c>
      <c r="U49" s="2" t="s">
        <v>245</v>
      </c>
      <c r="V49" s="2" t="s">
        <v>271</v>
      </c>
      <c r="W49" s="2" t="s">
        <v>272</v>
      </c>
      <c r="X49" s="2" t="s">
        <v>273</v>
      </c>
      <c r="Y49" s="2" t="s">
        <v>274</v>
      </c>
      <c r="Z49" s="2" t="s">
        <v>275</v>
      </c>
      <c r="AA49" s="2">
        <v>1</v>
      </c>
      <c r="AB49" s="2" t="s">
        <v>276</v>
      </c>
      <c r="AC49" s="2" t="s">
        <v>277</v>
      </c>
      <c r="AD49" s="2" t="s">
        <v>74</v>
      </c>
      <c r="AE49" s="2" t="s">
        <v>52</v>
      </c>
      <c r="AF49" s="2" t="s">
        <v>53</v>
      </c>
      <c r="AG49" s="45" t="s">
        <v>53</v>
      </c>
      <c r="AH49" s="15"/>
      <c r="AI49" s="15"/>
      <c r="AJ49" s="15"/>
    </row>
    <row r="50" spans="1:36" customFormat="1" ht="288" hidden="1" customHeight="1">
      <c r="A50" s="1">
        <v>45</v>
      </c>
      <c r="B50" s="2" t="s">
        <v>65</v>
      </c>
      <c r="C50" s="52" t="s">
        <v>37</v>
      </c>
      <c r="D50" s="53"/>
      <c r="E50" s="52" t="s">
        <v>38</v>
      </c>
      <c r="F50" s="53"/>
      <c r="G50" s="2" t="s">
        <v>39</v>
      </c>
      <c r="H50" s="52">
        <v>2016</v>
      </c>
      <c r="I50" s="53"/>
      <c r="J50" s="2">
        <v>132</v>
      </c>
      <c r="K50" s="52" t="s">
        <v>278</v>
      </c>
      <c r="L50" s="54"/>
      <c r="M50" s="53"/>
      <c r="N50" s="52">
        <v>1</v>
      </c>
      <c r="O50" s="54"/>
      <c r="P50" s="54"/>
      <c r="Q50" s="53"/>
      <c r="R50" s="2" t="s">
        <v>41</v>
      </c>
      <c r="S50" s="2" t="s">
        <v>42</v>
      </c>
      <c r="T50" s="2" t="s">
        <v>244</v>
      </c>
      <c r="U50" s="2" t="s">
        <v>245</v>
      </c>
      <c r="V50" s="2" t="s">
        <v>279</v>
      </c>
      <c r="W50" s="2" t="s">
        <v>280</v>
      </c>
      <c r="X50" s="2" t="s">
        <v>281</v>
      </c>
      <c r="Y50" s="2" t="s">
        <v>282</v>
      </c>
      <c r="Z50" s="2" t="s">
        <v>283</v>
      </c>
      <c r="AA50" s="2">
        <v>1</v>
      </c>
      <c r="AB50" s="2" t="s">
        <v>251</v>
      </c>
      <c r="AC50" s="2" t="s">
        <v>260</v>
      </c>
      <c r="AD50" s="2" t="s">
        <v>191</v>
      </c>
      <c r="AE50" s="2" t="s">
        <v>52</v>
      </c>
      <c r="AF50" s="2" t="s">
        <v>220</v>
      </c>
      <c r="AG50" s="2" t="s">
        <v>220</v>
      </c>
    </row>
    <row r="51" spans="1:36" customFormat="1" ht="225" hidden="1" customHeight="1">
      <c r="A51" s="1">
        <v>46</v>
      </c>
      <c r="B51" s="2" t="s">
        <v>65</v>
      </c>
      <c r="C51" s="52" t="s">
        <v>37</v>
      </c>
      <c r="D51" s="53"/>
      <c r="E51" s="52" t="s">
        <v>38</v>
      </c>
      <c r="F51" s="53"/>
      <c r="G51" s="2" t="s">
        <v>39</v>
      </c>
      <c r="H51" s="52">
        <v>2016</v>
      </c>
      <c r="I51" s="53"/>
      <c r="J51" s="2">
        <v>132</v>
      </c>
      <c r="K51" s="52" t="s">
        <v>284</v>
      </c>
      <c r="L51" s="54"/>
      <c r="M51" s="53"/>
      <c r="N51" s="52">
        <v>1</v>
      </c>
      <c r="O51" s="54"/>
      <c r="P51" s="54"/>
      <c r="Q51" s="53"/>
      <c r="R51" s="2" t="s">
        <v>41</v>
      </c>
      <c r="S51" s="2" t="s">
        <v>42</v>
      </c>
      <c r="T51" s="2" t="s">
        <v>244</v>
      </c>
      <c r="U51" s="2" t="s">
        <v>245</v>
      </c>
      <c r="V51" s="2" t="s">
        <v>285</v>
      </c>
      <c r="W51" s="2" t="s">
        <v>286</v>
      </c>
      <c r="X51" s="2" t="s">
        <v>273</v>
      </c>
      <c r="Y51" s="2" t="s">
        <v>274</v>
      </c>
      <c r="Z51" s="2" t="s">
        <v>275</v>
      </c>
      <c r="AA51" s="2">
        <v>1</v>
      </c>
      <c r="AB51" s="2" t="s">
        <v>276</v>
      </c>
      <c r="AC51" s="2" t="s">
        <v>277</v>
      </c>
      <c r="AD51" s="2" t="s">
        <v>74</v>
      </c>
      <c r="AE51" s="2" t="s">
        <v>52</v>
      </c>
      <c r="AF51" s="2" t="s">
        <v>53</v>
      </c>
      <c r="AG51" s="45" t="s">
        <v>53</v>
      </c>
      <c r="AH51" s="15"/>
      <c r="AI51" s="15"/>
      <c r="AJ51" s="15"/>
    </row>
    <row r="52" spans="1:36" customFormat="1" ht="252" hidden="1" customHeight="1">
      <c r="A52" s="1">
        <v>47</v>
      </c>
      <c r="B52" s="2" t="s">
        <v>65</v>
      </c>
      <c r="C52" s="52" t="s">
        <v>37</v>
      </c>
      <c r="D52" s="53"/>
      <c r="E52" s="52" t="s">
        <v>38</v>
      </c>
      <c r="F52" s="53"/>
      <c r="G52" s="2" t="s">
        <v>39</v>
      </c>
      <c r="H52" s="52">
        <v>2016</v>
      </c>
      <c r="I52" s="53"/>
      <c r="J52" s="2">
        <v>132</v>
      </c>
      <c r="K52" s="52" t="s">
        <v>287</v>
      </c>
      <c r="L52" s="54"/>
      <c r="M52" s="53"/>
      <c r="N52" s="52">
        <v>1</v>
      </c>
      <c r="O52" s="54"/>
      <c r="P52" s="54"/>
      <c r="Q52" s="53"/>
      <c r="R52" s="2" t="s">
        <v>41</v>
      </c>
      <c r="S52" s="2" t="s">
        <v>42</v>
      </c>
      <c r="T52" s="2" t="s">
        <v>244</v>
      </c>
      <c r="U52" s="2" t="s">
        <v>245</v>
      </c>
      <c r="V52" s="2" t="s">
        <v>288</v>
      </c>
      <c r="W52" s="2" t="s">
        <v>289</v>
      </c>
      <c r="X52" s="2" t="s">
        <v>290</v>
      </c>
      <c r="Y52" s="2" t="s">
        <v>291</v>
      </c>
      <c r="Z52" s="2" t="s">
        <v>292</v>
      </c>
      <c r="AA52" s="2">
        <v>1</v>
      </c>
      <c r="AB52" s="2" t="s">
        <v>251</v>
      </c>
      <c r="AC52" s="2" t="s">
        <v>260</v>
      </c>
      <c r="AD52" s="2" t="s">
        <v>293</v>
      </c>
      <c r="AE52" s="2" t="s">
        <v>52</v>
      </c>
      <c r="AF52" s="2" t="s">
        <v>53</v>
      </c>
      <c r="AG52" s="45" t="s">
        <v>53</v>
      </c>
      <c r="AH52" s="15"/>
      <c r="AI52" s="15"/>
      <c r="AJ52" s="15"/>
    </row>
    <row r="53" spans="1:36" customFormat="1" ht="297" hidden="1" customHeight="1">
      <c r="A53" s="1">
        <v>48</v>
      </c>
      <c r="B53" s="2" t="s">
        <v>65</v>
      </c>
      <c r="C53" s="52" t="s">
        <v>37</v>
      </c>
      <c r="D53" s="53"/>
      <c r="E53" s="52" t="s">
        <v>38</v>
      </c>
      <c r="F53" s="53"/>
      <c r="G53" s="2" t="s">
        <v>39</v>
      </c>
      <c r="H53" s="52">
        <v>2016</v>
      </c>
      <c r="I53" s="53"/>
      <c r="J53" s="2">
        <v>132</v>
      </c>
      <c r="K53" s="52" t="s">
        <v>294</v>
      </c>
      <c r="L53" s="54"/>
      <c r="M53" s="53"/>
      <c r="N53" s="52">
        <v>1</v>
      </c>
      <c r="O53" s="54"/>
      <c r="P53" s="54"/>
      <c r="Q53" s="53"/>
      <c r="R53" s="2" t="s">
        <v>41</v>
      </c>
      <c r="S53" s="2" t="s">
        <v>42</v>
      </c>
      <c r="T53" s="2" t="s">
        <v>244</v>
      </c>
      <c r="U53" s="2" t="s">
        <v>245</v>
      </c>
      <c r="V53" s="2" t="s">
        <v>295</v>
      </c>
      <c r="W53" s="2" t="s">
        <v>296</v>
      </c>
      <c r="X53" s="2" t="s">
        <v>281</v>
      </c>
      <c r="Y53" s="2" t="s">
        <v>282</v>
      </c>
      <c r="Z53" s="2" t="s">
        <v>283</v>
      </c>
      <c r="AA53" s="2">
        <v>1</v>
      </c>
      <c r="AB53" s="2" t="s">
        <v>251</v>
      </c>
      <c r="AC53" s="2" t="s">
        <v>260</v>
      </c>
      <c r="AD53" s="2" t="s">
        <v>191</v>
      </c>
      <c r="AE53" s="2" t="s">
        <v>52</v>
      </c>
      <c r="AF53" s="2" t="s">
        <v>220</v>
      </c>
      <c r="AG53" s="2" t="s">
        <v>220</v>
      </c>
    </row>
    <row r="54" spans="1:36" customFormat="1" ht="45" hidden="1" customHeight="1">
      <c r="A54" s="1">
        <v>49</v>
      </c>
      <c r="B54" s="2" t="s">
        <v>75</v>
      </c>
      <c r="C54" s="52" t="s">
        <v>37</v>
      </c>
      <c r="D54" s="53"/>
      <c r="E54" s="52" t="s">
        <v>38</v>
      </c>
      <c r="F54" s="53"/>
      <c r="G54" s="2" t="s">
        <v>39</v>
      </c>
      <c r="H54" s="52">
        <v>2017</v>
      </c>
      <c r="I54" s="53"/>
      <c r="J54" s="2">
        <v>116</v>
      </c>
      <c r="K54" s="52" t="s">
        <v>294</v>
      </c>
      <c r="L54" s="54"/>
      <c r="M54" s="53"/>
      <c r="N54" s="52">
        <v>1</v>
      </c>
      <c r="O54" s="54"/>
      <c r="P54" s="54"/>
      <c r="Q54" s="53"/>
      <c r="R54" s="2" t="s">
        <v>41</v>
      </c>
      <c r="S54" s="2" t="s">
        <v>42</v>
      </c>
      <c r="T54" s="2" t="s">
        <v>244</v>
      </c>
      <c r="U54" s="2" t="s">
        <v>245</v>
      </c>
      <c r="V54" s="2" t="s">
        <v>297</v>
      </c>
      <c r="W54" s="2" t="s">
        <v>298</v>
      </c>
      <c r="X54" s="2" t="s">
        <v>299</v>
      </c>
      <c r="Y54" s="2" t="s">
        <v>300</v>
      </c>
      <c r="Z54" s="2" t="s">
        <v>301</v>
      </c>
      <c r="AA54" s="2">
        <v>1</v>
      </c>
      <c r="AB54" s="2" t="s">
        <v>72</v>
      </c>
      <c r="AC54" s="2" t="s">
        <v>82</v>
      </c>
      <c r="AD54" s="2" t="s">
        <v>122</v>
      </c>
      <c r="AE54" s="2" t="s">
        <v>52</v>
      </c>
      <c r="AF54" s="2" t="s">
        <v>53</v>
      </c>
      <c r="AG54" s="45" t="s">
        <v>53</v>
      </c>
      <c r="AH54" s="15"/>
      <c r="AI54" s="15"/>
      <c r="AJ54" s="15"/>
    </row>
    <row r="55" spans="1:36" customFormat="1" ht="45" hidden="1" customHeight="1">
      <c r="A55" s="1">
        <v>50</v>
      </c>
      <c r="B55" s="2" t="s">
        <v>75</v>
      </c>
      <c r="C55" s="52" t="s">
        <v>37</v>
      </c>
      <c r="D55" s="53"/>
      <c r="E55" s="52" t="s">
        <v>38</v>
      </c>
      <c r="F55" s="53"/>
      <c r="G55" s="2" t="s">
        <v>39</v>
      </c>
      <c r="H55" s="52">
        <v>2017</v>
      </c>
      <c r="I55" s="53"/>
      <c r="J55" s="2">
        <v>116</v>
      </c>
      <c r="K55" s="52" t="s">
        <v>294</v>
      </c>
      <c r="L55" s="54"/>
      <c r="M55" s="53"/>
      <c r="N55" s="52">
        <v>2</v>
      </c>
      <c r="O55" s="54"/>
      <c r="P55" s="54"/>
      <c r="Q55" s="53"/>
      <c r="R55" s="2" t="s">
        <v>41</v>
      </c>
      <c r="S55" s="2" t="s">
        <v>42</v>
      </c>
      <c r="T55" s="2" t="s">
        <v>244</v>
      </c>
      <c r="U55" s="2" t="s">
        <v>245</v>
      </c>
      <c r="V55" s="2" t="s">
        <v>297</v>
      </c>
      <c r="W55" s="2" t="s">
        <v>298</v>
      </c>
      <c r="X55" s="2" t="s">
        <v>302</v>
      </c>
      <c r="Y55" s="2" t="s">
        <v>303</v>
      </c>
      <c r="Z55" s="2" t="s">
        <v>304</v>
      </c>
      <c r="AA55" s="2">
        <v>1</v>
      </c>
      <c r="AB55" s="2" t="s">
        <v>251</v>
      </c>
      <c r="AC55" s="2" t="s">
        <v>82</v>
      </c>
      <c r="AD55" s="2" t="s">
        <v>83</v>
      </c>
      <c r="AE55" s="2" t="s">
        <v>52</v>
      </c>
      <c r="AF55" s="2" t="s">
        <v>53</v>
      </c>
      <c r="AG55" s="45" t="s">
        <v>53</v>
      </c>
      <c r="AH55" s="15"/>
      <c r="AI55" s="15"/>
      <c r="AJ55" s="15"/>
    </row>
    <row r="56" spans="1:36" customFormat="1" ht="54" hidden="1" customHeight="1">
      <c r="A56" s="1">
        <v>51</v>
      </c>
      <c r="B56" s="2" t="s">
        <v>75</v>
      </c>
      <c r="C56" s="52" t="s">
        <v>37</v>
      </c>
      <c r="D56" s="53"/>
      <c r="E56" s="52" t="s">
        <v>38</v>
      </c>
      <c r="F56" s="53"/>
      <c r="G56" s="2" t="s">
        <v>39</v>
      </c>
      <c r="H56" s="52">
        <v>2017</v>
      </c>
      <c r="I56" s="53"/>
      <c r="J56" s="2">
        <v>116</v>
      </c>
      <c r="K56" s="52" t="s">
        <v>305</v>
      </c>
      <c r="L56" s="54"/>
      <c r="M56" s="53"/>
      <c r="N56" s="52">
        <v>1</v>
      </c>
      <c r="O56" s="54"/>
      <c r="P56" s="54"/>
      <c r="Q56" s="53"/>
      <c r="R56" s="2" t="s">
        <v>41</v>
      </c>
      <c r="S56" s="2" t="s">
        <v>42</v>
      </c>
      <c r="T56" s="2" t="s">
        <v>244</v>
      </c>
      <c r="U56" s="2" t="s">
        <v>245</v>
      </c>
      <c r="V56" s="2" t="s">
        <v>306</v>
      </c>
      <c r="W56" s="2" t="s">
        <v>307</v>
      </c>
      <c r="X56" s="2" t="s">
        <v>302</v>
      </c>
      <c r="Y56" s="2" t="s">
        <v>303</v>
      </c>
      <c r="Z56" s="2" t="s">
        <v>304</v>
      </c>
      <c r="AA56" s="2">
        <v>1</v>
      </c>
      <c r="AB56" s="2" t="s">
        <v>251</v>
      </c>
      <c r="AC56" s="2" t="s">
        <v>82</v>
      </c>
      <c r="AD56" s="2" t="s">
        <v>83</v>
      </c>
      <c r="AE56" s="2" t="s">
        <v>52</v>
      </c>
      <c r="AF56" s="2" t="s">
        <v>53</v>
      </c>
      <c r="AG56" s="45" t="s">
        <v>53</v>
      </c>
      <c r="AH56" s="15"/>
      <c r="AI56" s="15"/>
      <c r="AJ56" s="15"/>
    </row>
    <row r="57" spans="1:36" customFormat="1" ht="261" hidden="1" customHeight="1">
      <c r="A57" s="1">
        <v>52</v>
      </c>
      <c r="B57" s="2" t="s">
        <v>65</v>
      </c>
      <c r="C57" s="52" t="s">
        <v>37</v>
      </c>
      <c r="D57" s="53"/>
      <c r="E57" s="52" t="s">
        <v>38</v>
      </c>
      <c r="F57" s="53"/>
      <c r="G57" s="2" t="s">
        <v>39</v>
      </c>
      <c r="H57" s="52">
        <v>2016</v>
      </c>
      <c r="I57" s="53"/>
      <c r="J57" s="2">
        <v>132</v>
      </c>
      <c r="K57" s="52" t="s">
        <v>305</v>
      </c>
      <c r="L57" s="54"/>
      <c r="M57" s="53"/>
      <c r="N57" s="52">
        <v>1</v>
      </c>
      <c r="O57" s="54"/>
      <c r="P57" s="54"/>
      <c r="Q57" s="53"/>
      <c r="R57" s="2" t="s">
        <v>41</v>
      </c>
      <c r="S57" s="2" t="s">
        <v>42</v>
      </c>
      <c r="T57" s="2" t="s">
        <v>244</v>
      </c>
      <c r="U57" s="2" t="s">
        <v>245</v>
      </c>
      <c r="V57" s="2" t="s">
        <v>308</v>
      </c>
      <c r="W57" s="2" t="s">
        <v>309</v>
      </c>
      <c r="X57" s="2" t="s">
        <v>310</v>
      </c>
      <c r="Y57" s="2" t="s">
        <v>265</v>
      </c>
      <c r="Z57" s="2" t="s">
        <v>266</v>
      </c>
      <c r="AA57" s="2">
        <v>1</v>
      </c>
      <c r="AB57" s="2" t="s">
        <v>251</v>
      </c>
      <c r="AC57" s="2" t="s">
        <v>260</v>
      </c>
      <c r="AD57" s="2" t="s">
        <v>191</v>
      </c>
      <c r="AE57" s="2" t="s">
        <v>52</v>
      </c>
      <c r="AF57" s="2" t="s">
        <v>220</v>
      </c>
      <c r="AG57" s="2" t="s">
        <v>220</v>
      </c>
    </row>
    <row r="58" spans="1:36" customFormat="1" ht="288" hidden="1" customHeight="1">
      <c r="A58" s="1">
        <v>53</v>
      </c>
      <c r="B58" s="2" t="s">
        <v>65</v>
      </c>
      <c r="C58" s="52" t="s">
        <v>37</v>
      </c>
      <c r="D58" s="53"/>
      <c r="E58" s="52" t="s">
        <v>38</v>
      </c>
      <c r="F58" s="53"/>
      <c r="G58" s="2" t="s">
        <v>39</v>
      </c>
      <c r="H58" s="52">
        <v>2016</v>
      </c>
      <c r="I58" s="53"/>
      <c r="J58" s="2">
        <v>132</v>
      </c>
      <c r="K58" s="52" t="s">
        <v>311</v>
      </c>
      <c r="L58" s="54"/>
      <c r="M58" s="53"/>
      <c r="N58" s="52">
        <v>1</v>
      </c>
      <c r="O58" s="54"/>
      <c r="P58" s="54"/>
      <c r="Q58" s="53"/>
      <c r="R58" s="2" t="s">
        <v>41</v>
      </c>
      <c r="S58" s="2" t="s">
        <v>42</v>
      </c>
      <c r="T58" s="2" t="s">
        <v>244</v>
      </c>
      <c r="U58" s="2" t="s">
        <v>245</v>
      </c>
      <c r="V58" s="2" t="s">
        <v>312</v>
      </c>
      <c r="W58" s="2" t="s">
        <v>313</v>
      </c>
      <c r="X58" s="2" t="s">
        <v>314</v>
      </c>
      <c r="Y58" s="2" t="s">
        <v>315</v>
      </c>
      <c r="Z58" s="2" t="s">
        <v>316</v>
      </c>
      <c r="AA58" s="2">
        <v>1</v>
      </c>
      <c r="AB58" s="2" t="s">
        <v>317</v>
      </c>
      <c r="AC58" s="2" t="s">
        <v>318</v>
      </c>
      <c r="AD58" s="2" t="s">
        <v>74</v>
      </c>
      <c r="AE58" s="2" t="s">
        <v>52</v>
      </c>
      <c r="AF58" s="2" t="s">
        <v>53</v>
      </c>
      <c r="AG58" s="45" t="s">
        <v>53</v>
      </c>
      <c r="AH58" s="15"/>
      <c r="AI58" s="15"/>
      <c r="AJ58" s="15"/>
    </row>
    <row r="59" spans="1:36" customFormat="1" ht="54" hidden="1" customHeight="1">
      <c r="A59" s="1">
        <v>54</v>
      </c>
      <c r="B59" s="2" t="s">
        <v>75</v>
      </c>
      <c r="C59" s="52" t="s">
        <v>37</v>
      </c>
      <c r="D59" s="53"/>
      <c r="E59" s="52" t="s">
        <v>38</v>
      </c>
      <c r="F59" s="53"/>
      <c r="G59" s="2" t="s">
        <v>39</v>
      </c>
      <c r="H59" s="52">
        <v>2017</v>
      </c>
      <c r="I59" s="53"/>
      <c r="J59" s="2">
        <v>116</v>
      </c>
      <c r="K59" s="52" t="s">
        <v>311</v>
      </c>
      <c r="L59" s="54"/>
      <c r="M59" s="53"/>
      <c r="N59" s="52">
        <v>1</v>
      </c>
      <c r="O59" s="54"/>
      <c r="P59" s="54"/>
      <c r="Q59" s="53"/>
      <c r="R59" s="2" t="s">
        <v>41</v>
      </c>
      <c r="S59" s="2" t="s">
        <v>42</v>
      </c>
      <c r="T59" s="2" t="s">
        <v>244</v>
      </c>
      <c r="U59" s="2" t="s">
        <v>245</v>
      </c>
      <c r="V59" s="2" t="s">
        <v>319</v>
      </c>
      <c r="W59" s="2" t="s">
        <v>247</v>
      </c>
      <c r="X59" s="2" t="s">
        <v>248</v>
      </c>
      <c r="Y59" s="2" t="s">
        <v>249</v>
      </c>
      <c r="Z59" s="2" t="s">
        <v>250</v>
      </c>
      <c r="AA59" s="2">
        <v>3</v>
      </c>
      <c r="AB59" s="2" t="s">
        <v>251</v>
      </c>
      <c r="AC59" s="2" t="s">
        <v>82</v>
      </c>
      <c r="AD59" s="2" t="s">
        <v>83</v>
      </c>
      <c r="AE59" s="2" t="s">
        <v>52</v>
      </c>
      <c r="AF59" s="2" t="s">
        <v>53</v>
      </c>
      <c r="AG59" s="45" t="s">
        <v>53</v>
      </c>
      <c r="AH59" s="15"/>
      <c r="AI59" s="15"/>
      <c r="AJ59" s="15"/>
    </row>
    <row r="60" spans="1:36" customFormat="1" ht="54" hidden="1" customHeight="1">
      <c r="A60" s="1">
        <v>55</v>
      </c>
      <c r="B60" s="2" t="s">
        <v>75</v>
      </c>
      <c r="C60" s="52" t="s">
        <v>37</v>
      </c>
      <c r="D60" s="53"/>
      <c r="E60" s="52" t="s">
        <v>38</v>
      </c>
      <c r="F60" s="53"/>
      <c r="G60" s="2" t="s">
        <v>39</v>
      </c>
      <c r="H60" s="52">
        <v>2017</v>
      </c>
      <c r="I60" s="53"/>
      <c r="J60" s="2">
        <v>116</v>
      </c>
      <c r="K60" s="52" t="s">
        <v>311</v>
      </c>
      <c r="L60" s="54"/>
      <c r="M60" s="53"/>
      <c r="N60" s="52">
        <v>2</v>
      </c>
      <c r="O60" s="54"/>
      <c r="P60" s="54"/>
      <c r="Q60" s="53"/>
      <c r="R60" s="2" t="s">
        <v>41</v>
      </c>
      <c r="S60" s="2" t="s">
        <v>42</v>
      </c>
      <c r="T60" s="2" t="s">
        <v>244</v>
      </c>
      <c r="U60" s="2" t="s">
        <v>245</v>
      </c>
      <c r="V60" s="2" t="s">
        <v>319</v>
      </c>
      <c r="W60" s="2" t="s">
        <v>247</v>
      </c>
      <c r="X60" s="2" t="s">
        <v>252</v>
      </c>
      <c r="Y60" s="2" t="s">
        <v>253</v>
      </c>
      <c r="Z60" s="2" t="s">
        <v>254</v>
      </c>
      <c r="AA60" s="2">
        <v>1</v>
      </c>
      <c r="AB60" s="2" t="s">
        <v>251</v>
      </c>
      <c r="AC60" s="2" t="s">
        <v>82</v>
      </c>
      <c r="AD60" s="2" t="s">
        <v>83</v>
      </c>
      <c r="AE60" s="2" t="s">
        <v>52</v>
      </c>
      <c r="AF60" s="2" t="s">
        <v>53</v>
      </c>
      <c r="AG60" s="45" t="s">
        <v>53</v>
      </c>
      <c r="AH60" s="15"/>
      <c r="AI60" s="15"/>
      <c r="AJ60" s="15"/>
    </row>
    <row r="61" spans="1:36" customFormat="1" ht="270" hidden="1" customHeight="1">
      <c r="A61" s="1">
        <v>56</v>
      </c>
      <c r="B61" s="2" t="s">
        <v>65</v>
      </c>
      <c r="C61" s="52" t="s">
        <v>37</v>
      </c>
      <c r="D61" s="53"/>
      <c r="E61" s="52" t="s">
        <v>38</v>
      </c>
      <c r="F61" s="53"/>
      <c r="G61" s="2" t="s">
        <v>39</v>
      </c>
      <c r="H61" s="52">
        <v>2016</v>
      </c>
      <c r="I61" s="53"/>
      <c r="J61" s="2">
        <v>132</v>
      </c>
      <c r="K61" s="52" t="s">
        <v>320</v>
      </c>
      <c r="L61" s="54"/>
      <c r="M61" s="53"/>
      <c r="N61" s="52">
        <v>1</v>
      </c>
      <c r="O61" s="54"/>
      <c r="P61" s="54"/>
      <c r="Q61" s="53"/>
      <c r="R61" s="2" t="s">
        <v>41</v>
      </c>
      <c r="S61" s="2" t="s">
        <v>42</v>
      </c>
      <c r="T61" s="2" t="s">
        <v>244</v>
      </c>
      <c r="U61" s="2" t="s">
        <v>245</v>
      </c>
      <c r="V61" s="2" t="s">
        <v>321</v>
      </c>
      <c r="W61" s="2" t="s">
        <v>322</v>
      </c>
      <c r="X61" s="2" t="s">
        <v>323</v>
      </c>
      <c r="Y61" s="2" t="s">
        <v>265</v>
      </c>
      <c r="Z61" s="2" t="s">
        <v>266</v>
      </c>
      <c r="AA61" s="2">
        <v>1</v>
      </c>
      <c r="AB61" s="2" t="s">
        <v>251</v>
      </c>
      <c r="AC61" s="2" t="s">
        <v>260</v>
      </c>
      <c r="AD61" s="2" t="s">
        <v>191</v>
      </c>
      <c r="AE61" s="2" t="s">
        <v>52</v>
      </c>
      <c r="AF61" s="2" t="s">
        <v>53</v>
      </c>
      <c r="AG61" s="45" t="s">
        <v>53</v>
      </c>
      <c r="AH61" s="15"/>
      <c r="AI61" s="15"/>
      <c r="AJ61" s="15"/>
    </row>
    <row r="62" spans="1:36" customFormat="1" ht="270" hidden="1" customHeight="1">
      <c r="A62" s="1">
        <v>57</v>
      </c>
      <c r="B62" s="2" t="s">
        <v>65</v>
      </c>
      <c r="C62" s="52" t="s">
        <v>37</v>
      </c>
      <c r="D62" s="53"/>
      <c r="E62" s="52" t="s">
        <v>38</v>
      </c>
      <c r="F62" s="53"/>
      <c r="G62" s="2" t="s">
        <v>39</v>
      </c>
      <c r="H62" s="52">
        <v>2016</v>
      </c>
      <c r="I62" s="53"/>
      <c r="J62" s="2">
        <v>132</v>
      </c>
      <c r="K62" s="52" t="s">
        <v>324</v>
      </c>
      <c r="L62" s="54"/>
      <c r="M62" s="53"/>
      <c r="N62" s="52">
        <v>1</v>
      </c>
      <c r="O62" s="54"/>
      <c r="P62" s="54"/>
      <c r="Q62" s="53"/>
      <c r="R62" s="2" t="s">
        <v>41</v>
      </c>
      <c r="S62" s="2" t="s">
        <v>42</v>
      </c>
      <c r="T62" s="2" t="s">
        <v>244</v>
      </c>
      <c r="U62" s="2" t="s">
        <v>245</v>
      </c>
      <c r="V62" s="2" t="s">
        <v>325</v>
      </c>
      <c r="W62" s="2" t="s">
        <v>326</v>
      </c>
      <c r="X62" s="2" t="s">
        <v>323</v>
      </c>
      <c r="Y62" s="2" t="s">
        <v>265</v>
      </c>
      <c r="Z62" s="2" t="s">
        <v>266</v>
      </c>
      <c r="AA62" s="2">
        <v>1</v>
      </c>
      <c r="AB62" s="2" t="s">
        <v>251</v>
      </c>
      <c r="AC62" s="2" t="s">
        <v>260</v>
      </c>
      <c r="AD62" s="2" t="s">
        <v>191</v>
      </c>
      <c r="AE62" s="2" t="s">
        <v>52</v>
      </c>
      <c r="AF62" s="2" t="s">
        <v>53</v>
      </c>
      <c r="AG62" s="45" t="s">
        <v>53</v>
      </c>
      <c r="AH62" s="15"/>
      <c r="AI62" s="15"/>
      <c r="AJ62" s="15"/>
    </row>
    <row r="63" spans="1:36" customFormat="1" ht="252" hidden="1" customHeight="1">
      <c r="A63" s="1">
        <v>58</v>
      </c>
      <c r="B63" s="2" t="s">
        <v>65</v>
      </c>
      <c r="C63" s="52" t="s">
        <v>37</v>
      </c>
      <c r="D63" s="53"/>
      <c r="E63" s="52" t="s">
        <v>38</v>
      </c>
      <c r="F63" s="53"/>
      <c r="G63" s="2" t="s">
        <v>39</v>
      </c>
      <c r="H63" s="52">
        <v>2016</v>
      </c>
      <c r="I63" s="53"/>
      <c r="J63" s="2">
        <v>132</v>
      </c>
      <c r="K63" s="52" t="s">
        <v>327</v>
      </c>
      <c r="L63" s="54"/>
      <c r="M63" s="53"/>
      <c r="N63" s="52">
        <v>1</v>
      </c>
      <c r="O63" s="54"/>
      <c r="P63" s="54"/>
      <c r="Q63" s="53"/>
      <c r="R63" s="2" t="s">
        <v>41</v>
      </c>
      <c r="S63" s="2" t="s">
        <v>42</v>
      </c>
      <c r="T63" s="2" t="s">
        <v>244</v>
      </c>
      <c r="U63" s="2" t="s">
        <v>245</v>
      </c>
      <c r="V63" s="2" t="s">
        <v>328</v>
      </c>
      <c r="W63" s="2" t="s">
        <v>329</v>
      </c>
      <c r="X63" s="2" t="s">
        <v>323</v>
      </c>
      <c r="Y63" s="2" t="s">
        <v>265</v>
      </c>
      <c r="Z63" s="2" t="s">
        <v>266</v>
      </c>
      <c r="AA63" s="2">
        <v>1</v>
      </c>
      <c r="AB63" s="2" t="s">
        <v>251</v>
      </c>
      <c r="AC63" s="2" t="s">
        <v>260</v>
      </c>
      <c r="AD63" s="2" t="s">
        <v>191</v>
      </c>
      <c r="AE63" s="2" t="s">
        <v>52</v>
      </c>
      <c r="AF63" s="2" t="s">
        <v>53</v>
      </c>
      <c r="AG63" s="45" t="s">
        <v>53</v>
      </c>
      <c r="AH63" s="15"/>
      <c r="AI63" s="15"/>
      <c r="AJ63" s="15"/>
    </row>
    <row r="64" spans="1:36" customFormat="1" ht="270" hidden="1" customHeight="1">
      <c r="A64" s="1">
        <v>59</v>
      </c>
      <c r="B64" s="2" t="s">
        <v>65</v>
      </c>
      <c r="C64" s="52" t="s">
        <v>37</v>
      </c>
      <c r="D64" s="53"/>
      <c r="E64" s="52" t="s">
        <v>38</v>
      </c>
      <c r="F64" s="53"/>
      <c r="G64" s="2" t="s">
        <v>39</v>
      </c>
      <c r="H64" s="52">
        <v>2016</v>
      </c>
      <c r="I64" s="53"/>
      <c r="J64" s="2">
        <v>132</v>
      </c>
      <c r="K64" s="52" t="s">
        <v>330</v>
      </c>
      <c r="L64" s="54"/>
      <c r="M64" s="53"/>
      <c r="N64" s="52">
        <v>1</v>
      </c>
      <c r="O64" s="54"/>
      <c r="P64" s="54"/>
      <c r="Q64" s="53"/>
      <c r="R64" s="2" t="s">
        <v>41</v>
      </c>
      <c r="S64" s="2" t="s">
        <v>42</v>
      </c>
      <c r="T64" s="2" t="s">
        <v>244</v>
      </c>
      <c r="U64" s="2" t="s">
        <v>245</v>
      </c>
      <c r="V64" s="2" t="s">
        <v>331</v>
      </c>
      <c r="W64" s="2" t="s">
        <v>332</v>
      </c>
      <c r="X64" s="2" t="s">
        <v>333</v>
      </c>
      <c r="Y64" s="2" t="s">
        <v>265</v>
      </c>
      <c r="Z64" s="2" t="s">
        <v>266</v>
      </c>
      <c r="AA64" s="2">
        <v>1</v>
      </c>
      <c r="AB64" s="2" t="s">
        <v>251</v>
      </c>
      <c r="AC64" s="2" t="s">
        <v>260</v>
      </c>
      <c r="AD64" s="2" t="s">
        <v>191</v>
      </c>
      <c r="AE64" s="2" t="s">
        <v>52</v>
      </c>
      <c r="AF64" s="2" t="s">
        <v>53</v>
      </c>
      <c r="AG64" s="45" t="s">
        <v>53</v>
      </c>
      <c r="AH64" s="15"/>
      <c r="AI64" s="15"/>
      <c r="AJ64" s="15"/>
    </row>
    <row r="65" spans="1:36" customFormat="1" ht="270" hidden="1" customHeight="1">
      <c r="A65" s="1">
        <v>60</v>
      </c>
      <c r="B65" s="2" t="s">
        <v>65</v>
      </c>
      <c r="C65" s="52" t="s">
        <v>37</v>
      </c>
      <c r="D65" s="53"/>
      <c r="E65" s="52" t="s">
        <v>38</v>
      </c>
      <c r="F65" s="53"/>
      <c r="G65" s="2" t="s">
        <v>39</v>
      </c>
      <c r="H65" s="52">
        <v>2016</v>
      </c>
      <c r="I65" s="53"/>
      <c r="J65" s="2">
        <v>132</v>
      </c>
      <c r="K65" s="52" t="s">
        <v>334</v>
      </c>
      <c r="L65" s="54"/>
      <c r="M65" s="53"/>
      <c r="N65" s="52">
        <v>1</v>
      </c>
      <c r="O65" s="54"/>
      <c r="P65" s="54"/>
      <c r="Q65" s="53"/>
      <c r="R65" s="2" t="s">
        <v>41</v>
      </c>
      <c r="S65" s="2" t="s">
        <v>42</v>
      </c>
      <c r="T65" s="2" t="s">
        <v>244</v>
      </c>
      <c r="U65" s="2" t="s">
        <v>245</v>
      </c>
      <c r="V65" s="2" t="s">
        <v>335</v>
      </c>
      <c r="W65" s="2" t="s">
        <v>336</v>
      </c>
      <c r="X65" s="2" t="s">
        <v>337</v>
      </c>
      <c r="Y65" s="2" t="s">
        <v>265</v>
      </c>
      <c r="Z65" s="2" t="s">
        <v>266</v>
      </c>
      <c r="AA65" s="2">
        <v>1</v>
      </c>
      <c r="AB65" s="2" t="s">
        <v>251</v>
      </c>
      <c r="AC65" s="2" t="s">
        <v>260</v>
      </c>
      <c r="AD65" s="2" t="s">
        <v>191</v>
      </c>
      <c r="AE65" s="2" t="s">
        <v>52</v>
      </c>
      <c r="AF65" s="2" t="s">
        <v>53</v>
      </c>
      <c r="AG65" s="45" t="s">
        <v>53</v>
      </c>
      <c r="AH65" s="15"/>
      <c r="AI65" s="15"/>
      <c r="AJ65" s="15"/>
    </row>
    <row r="66" spans="1:36" customFormat="1" ht="270" hidden="1" customHeight="1">
      <c r="A66" s="1">
        <v>61</v>
      </c>
      <c r="B66" s="2" t="s">
        <v>36</v>
      </c>
      <c r="C66" s="52" t="s">
        <v>37</v>
      </c>
      <c r="D66" s="53"/>
      <c r="E66" s="52" t="s">
        <v>38</v>
      </c>
      <c r="F66" s="53"/>
      <c r="G66" s="2" t="s">
        <v>39</v>
      </c>
      <c r="H66" s="52">
        <v>2014</v>
      </c>
      <c r="I66" s="53"/>
      <c r="J66" s="2">
        <v>800</v>
      </c>
      <c r="K66" s="52" t="s">
        <v>338</v>
      </c>
      <c r="L66" s="54"/>
      <c r="M66" s="53"/>
      <c r="N66" s="52">
        <v>1</v>
      </c>
      <c r="O66" s="54"/>
      <c r="P66" s="54"/>
      <c r="Q66" s="53"/>
      <c r="R66" s="2" t="s">
        <v>41</v>
      </c>
      <c r="S66" s="2" t="s">
        <v>54</v>
      </c>
      <c r="T66" s="2" t="s">
        <v>43</v>
      </c>
      <c r="U66" s="2" t="s">
        <v>44</v>
      </c>
      <c r="V66" s="2" t="s">
        <v>339</v>
      </c>
      <c r="W66" s="2" t="s">
        <v>339</v>
      </c>
      <c r="X66" s="2" t="s">
        <v>340</v>
      </c>
      <c r="Y66" s="2" t="s">
        <v>47</v>
      </c>
      <c r="Z66" s="2" t="s">
        <v>341</v>
      </c>
      <c r="AA66" s="2">
        <v>2</v>
      </c>
      <c r="AB66" s="2" t="s">
        <v>175</v>
      </c>
      <c r="AC66" s="2" t="s">
        <v>50</v>
      </c>
      <c r="AD66" s="2" t="s">
        <v>51</v>
      </c>
      <c r="AE66" s="2" t="s">
        <v>52</v>
      </c>
      <c r="AF66" s="2" t="s">
        <v>53</v>
      </c>
      <c r="AG66" s="45" t="s">
        <v>53</v>
      </c>
      <c r="AH66" s="15"/>
      <c r="AI66" s="15"/>
      <c r="AJ66" s="15"/>
    </row>
    <row r="67" spans="1:36" customFormat="1" ht="198" hidden="1" customHeight="1">
      <c r="A67" s="1">
        <v>62</v>
      </c>
      <c r="B67" s="2" t="s">
        <v>36</v>
      </c>
      <c r="C67" s="52" t="s">
        <v>37</v>
      </c>
      <c r="D67" s="53"/>
      <c r="E67" s="52" t="s">
        <v>38</v>
      </c>
      <c r="F67" s="53"/>
      <c r="G67" s="2" t="s">
        <v>39</v>
      </c>
      <c r="H67" s="52">
        <v>2013</v>
      </c>
      <c r="I67" s="53"/>
      <c r="J67" s="2">
        <v>800</v>
      </c>
      <c r="K67" s="52" t="s">
        <v>338</v>
      </c>
      <c r="L67" s="54"/>
      <c r="M67" s="53"/>
      <c r="N67" s="52">
        <v>1</v>
      </c>
      <c r="O67" s="54"/>
      <c r="P67" s="54"/>
      <c r="Q67" s="53"/>
      <c r="R67" s="2" t="s">
        <v>41</v>
      </c>
      <c r="S67" s="2" t="s">
        <v>42</v>
      </c>
      <c r="T67" s="2" t="s">
        <v>43</v>
      </c>
      <c r="U67" s="2" t="s">
        <v>44</v>
      </c>
      <c r="V67" s="2" t="s">
        <v>342</v>
      </c>
      <c r="W67" s="2" t="s">
        <v>342</v>
      </c>
      <c r="X67" s="2" t="s">
        <v>343</v>
      </c>
      <c r="Y67" s="2" t="s">
        <v>47</v>
      </c>
      <c r="Z67" s="2" t="s">
        <v>171</v>
      </c>
      <c r="AA67" s="2">
        <v>1</v>
      </c>
      <c r="AB67" s="2" t="s">
        <v>251</v>
      </c>
      <c r="AC67" s="2" t="s">
        <v>180</v>
      </c>
      <c r="AD67" s="2" t="s">
        <v>242</v>
      </c>
      <c r="AE67" s="2" t="s">
        <v>52</v>
      </c>
      <c r="AF67" s="2" t="s">
        <v>53</v>
      </c>
      <c r="AG67" s="45" t="s">
        <v>53</v>
      </c>
      <c r="AH67" s="15"/>
      <c r="AI67" s="15"/>
      <c r="AJ67" s="15"/>
    </row>
    <row r="68" spans="1:36" customFormat="1" ht="144" hidden="1" customHeight="1">
      <c r="A68" s="1">
        <v>63</v>
      </c>
      <c r="B68" s="2" t="s">
        <v>36</v>
      </c>
      <c r="C68" s="52" t="s">
        <v>37</v>
      </c>
      <c r="D68" s="53"/>
      <c r="E68" s="52" t="s">
        <v>38</v>
      </c>
      <c r="F68" s="53"/>
      <c r="G68" s="2" t="s">
        <v>39</v>
      </c>
      <c r="H68" s="52">
        <v>2013</v>
      </c>
      <c r="I68" s="53"/>
      <c r="J68" s="2">
        <v>800</v>
      </c>
      <c r="K68" s="52" t="s">
        <v>344</v>
      </c>
      <c r="L68" s="54"/>
      <c r="M68" s="53"/>
      <c r="N68" s="52">
        <v>1</v>
      </c>
      <c r="O68" s="54"/>
      <c r="P68" s="54"/>
      <c r="Q68" s="53"/>
      <c r="R68" s="2" t="s">
        <v>41</v>
      </c>
      <c r="S68" s="2" t="s">
        <v>42</v>
      </c>
      <c r="T68" s="2" t="s">
        <v>43</v>
      </c>
      <c r="U68" s="2" t="s">
        <v>44</v>
      </c>
      <c r="V68" s="2" t="s">
        <v>345</v>
      </c>
      <c r="W68" s="2" t="s">
        <v>345</v>
      </c>
      <c r="X68" s="2" t="s">
        <v>343</v>
      </c>
      <c r="Y68" s="2" t="s">
        <v>346</v>
      </c>
      <c r="Z68" s="2" t="s">
        <v>171</v>
      </c>
      <c r="AA68" s="2">
        <v>1</v>
      </c>
      <c r="AB68" s="2" t="s">
        <v>251</v>
      </c>
      <c r="AC68" s="2" t="s">
        <v>180</v>
      </c>
      <c r="AD68" s="2" t="s">
        <v>242</v>
      </c>
      <c r="AE68" s="2" t="s">
        <v>52</v>
      </c>
      <c r="AF68" s="2" t="s">
        <v>53</v>
      </c>
      <c r="AG68" s="45" t="s">
        <v>53</v>
      </c>
      <c r="AH68" s="15"/>
      <c r="AI68" s="15"/>
      <c r="AJ68" s="15"/>
    </row>
    <row r="69" spans="1:36" customFormat="1" ht="108" hidden="1" customHeight="1">
      <c r="A69" s="1">
        <v>64</v>
      </c>
      <c r="B69" s="2" t="s">
        <v>36</v>
      </c>
      <c r="C69" s="52" t="s">
        <v>37</v>
      </c>
      <c r="D69" s="53"/>
      <c r="E69" s="52" t="s">
        <v>38</v>
      </c>
      <c r="F69" s="53"/>
      <c r="G69" s="2" t="s">
        <v>39</v>
      </c>
      <c r="H69" s="52">
        <v>2013</v>
      </c>
      <c r="I69" s="53"/>
      <c r="J69" s="2">
        <v>800</v>
      </c>
      <c r="K69" s="52" t="s">
        <v>347</v>
      </c>
      <c r="L69" s="54"/>
      <c r="M69" s="53"/>
      <c r="N69" s="52">
        <v>1</v>
      </c>
      <c r="O69" s="54"/>
      <c r="P69" s="54"/>
      <c r="Q69" s="53"/>
      <c r="R69" s="2" t="s">
        <v>41</v>
      </c>
      <c r="S69" s="2" t="s">
        <v>42</v>
      </c>
      <c r="T69" s="2" t="s">
        <v>43</v>
      </c>
      <c r="U69" s="2" t="s">
        <v>44</v>
      </c>
      <c r="V69" s="2" t="s">
        <v>348</v>
      </c>
      <c r="W69" s="2" t="s">
        <v>348</v>
      </c>
      <c r="X69" s="2" t="s">
        <v>343</v>
      </c>
      <c r="Y69" s="2" t="s">
        <v>346</v>
      </c>
      <c r="Z69" s="2" t="s">
        <v>171</v>
      </c>
      <c r="AA69" s="2">
        <v>1</v>
      </c>
      <c r="AB69" s="2" t="s">
        <v>251</v>
      </c>
      <c r="AC69" s="2" t="s">
        <v>180</v>
      </c>
      <c r="AD69" s="2" t="s">
        <v>242</v>
      </c>
      <c r="AE69" s="2" t="s">
        <v>52</v>
      </c>
      <c r="AF69" s="2" t="s">
        <v>53</v>
      </c>
      <c r="AG69" s="45" t="s">
        <v>53</v>
      </c>
      <c r="AH69" s="15"/>
      <c r="AI69" s="15"/>
      <c r="AJ69" s="15"/>
    </row>
    <row r="70" spans="1:36" customFormat="1" ht="189" hidden="1" customHeight="1">
      <c r="A70" s="1">
        <v>65</v>
      </c>
      <c r="B70" s="2" t="s">
        <v>36</v>
      </c>
      <c r="C70" s="52" t="s">
        <v>37</v>
      </c>
      <c r="D70" s="53"/>
      <c r="E70" s="52" t="s">
        <v>38</v>
      </c>
      <c r="F70" s="53"/>
      <c r="G70" s="2" t="s">
        <v>39</v>
      </c>
      <c r="H70" s="52">
        <v>2013</v>
      </c>
      <c r="I70" s="53"/>
      <c r="J70" s="2">
        <v>800</v>
      </c>
      <c r="K70" s="52" t="s">
        <v>349</v>
      </c>
      <c r="L70" s="54"/>
      <c r="M70" s="53"/>
      <c r="N70" s="52">
        <v>1</v>
      </c>
      <c r="O70" s="54"/>
      <c r="P70" s="54"/>
      <c r="Q70" s="53"/>
      <c r="R70" s="2" t="s">
        <v>41</v>
      </c>
      <c r="S70" s="2" t="s">
        <v>42</v>
      </c>
      <c r="T70" s="2" t="s">
        <v>43</v>
      </c>
      <c r="U70" s="2" t="s">
        <v>44</v>
      </c>
      <c r="V70" s="2" t="s">
        <v>350</v>
      </c>
      <c r="W70" s="2" t="s">
        <v>350</v>
      </c>
      <c r="X70" s="2" t="s">
        <v>351</v>
      </c>
      <c r="Y70" s="2" t="s">
        <v>352</v>
      </c>
      <c r="Z70" s="2" t="s">
        <v>171</v>
      </c>
      <c r="AA70" s="2">
        <v>1</v>
      </c>
      <c r="AB70" s="2" t="s">
        <v>353</v>
      </c>
      <c r="AC70" s="2" t="s">
        <v>180</v>
      </c>
      <c r="AD70" s="2" t="s">
        <v>242</v>
      </c>
      <c r="AE70" s="2" t="s">
        <v>52</v>
      </c>
      <c r="AF70" s="2" t="s">
        <v>53</v>
      </c>
      <c r="AG70" s="45" t="s">
        <v>53</v>
      </c>
      <c r="AH70" s="15"/>
      <c r="AI70" s="15"/>
      <c r="AJ70" s="15"/>
    </row>
    <row r="71" spans="1:36" customFormat="1" ht="288" hidden="1" customHeight="1">
      <c r="A71" s="1">
        <v>66</v>
      </c>
      <c r="B71" s="2" t="s">
        <v>36</v>
      </c>
      <c r="C71" s="52" t="s">
        <v>37</v>
      </c>
      <c r="D71" s="53"/>
      <c r="E71" s="52" t="s">
        <v>38</v>
      </c>
      <c r="F71" s="53"/>
      <c r="G71" s="2" t="s">
        <v>39</v>
      </c>
      <c r="H71" s="52">
        <v>2013</v>
      </c>
      <c r="I71" s="53"/>
      <c r="J71" s="2">
        <v>800</v>
      </c>
      <c r="K71" s="52" t="s">
        <v>354</v>
      </c>
      <c r="L71" s="54"/>
      <c r="M71" s="53"/>
      <c r="N71" s="52">
        <v>1</v>
      </c>
      <c r="O71" s="54"/>
      <c r="P71" s="54"/>
      <c r="Q71" s="53"/>
      <c r="R71" s="2" t="s">
        <v>41</v>
      </c>
      <c r="S71" s="2" t="s">
        <v>42</v>
      </c>
      <c r="T71" s="2" t="s">
        <v>43</v>
      </c>
      <c r="U71" s="2" t="s">
        <v>44</v>
      </c>
      <c r="V71" s="2" t="s">
        <v>355</v>
      </c>
      <c r="W71" s="2" t="s">
        <v>355</v>
      </c>
      <c r="X71" s="2" t="s">
        <v>356</v>
      </c>
      <c r="Y71" s="2" t="s">
        <v>112</v>
      </c>
      <c r="Z71" s="2" t="s">
        <v>160</v>
      </c>
      <c r="AA71" s="2">
        <v>1</v>
      </c>
      <c r="AB71" s="2" t="s">
        <v>161</v>
      </c>
      <c r="AC71" s="2" t="s">
        <v>155</v>
      </c>
      <c r="AD71" s="2" t="s">
        <v>162</v>
      </c>
      <c r="AE71" s="2" t="s">
        <v>52</v>
      </c>
      <c r="AF71" s="2" t="s">
        <v>53</v>
      </c>
      <c r="AG71" s="45" t="s">
        <v>53</v>
      </c>
      <c r="AH71" s="15"/>
      <c r="AI71" s="15"/>
      <c r="AJ71" s="15"/>
    </row>
    <row r="72" spans="1:36" customFormat="1" ht="207" hidden="1" customHeight="1">
      <c r="A72" s="1">
        <v>67</v>
      </c>
      <c r="B72" s="2" t="s">
        <v>36</v>
      </c>
      <c r="C72" s="52" t="s">
        <v>37</v>
      </c>
      <c r="D72" s="53"/>
      <c r="E72" s="52" t="s">
        <v>38</v>
      </c>
      <c r="F72" s="53"/>
      <c r="G72" s="2" t="s">
        <v>39</v>
      </c>
      <c r="H72" s="52">
        <v>2013</v>
      </c>
      <c r="I72" s="53"/>
      <c r="J72" s="2">
        <v>800</v>
      </c>
      <c r="K72" s="52" t="s">
        <v>357</v>
      </c>
      <c r="L72" s="54"/>
      <c r="M72" s="53"/>
      <c r="N72" s="52">
        <v>1</v>
      </c>
      <c r="O72" s="54"/>
      <c r="P72" s="54"/>
      <c r="Q72" s="53"/>
      <c r="R72" s="2" t="s">
        <v>41</v>
      </c>
      <c r="S72" s="2" t="s">
        <v>42</v>
      </c>
      <c r="T72" s="2" t="s">
        <v>43</v>
      </c>
      <c r="U72" s="2" t="s">
        <v>44</v>
      </c>
      <c r="V72" s="2" t="s">
        <v>358</v>
      </c>
      <c r="W72" s="2" t="s">
        <v>358</v>
      </c>
      <c r="X72" s="2" t="s">
        <v>359</v>
      </c>
      <c r="Y72" s="2" t="s">
        <v>47</v>
      </c>
      <c r="Z72" s="2" t="s">
        <v>166</v>
      </c>
      <c r="AA72" s="2">
        <v>1</v>
      </c>
      <c r="AB72" s="2" t="s">
        <v>154</v>
      </c>
      <c r="AC72" s="2" t="s">
        <v>180</v>
      </c>
      <c r="AD72" s="2" t="s">
        <v>360</v>
      </c>
      <c r="AE72" s="2" t="s">
        <v>52</v>
      </c>
      <c r="AF72" s="2" t="s">
        <v>53</v>
      </c>
      <c r="AG72" s="45" t="s">
        <v>53</v>
      </c>
      <c r="AH72" s="15"/>
      <c r="AI72" s="15"/>
      <c r="AJ72" s="15"/>
    </row>
    <row r="73" spans="1:36" customFormat="1" ht="252" hidden="1" customHeight="1">
      <c r="A73" s="1">
        <v>68</v>
      </c>
      <c r="B73" s="2" t="s">
        <v>36</v>
      </c>
      <c r="C73" s="52" t="s">
        <v>37</v>
      </c>
      <c r="D73" s="53"/>
      <c r="E73" s="52" t="s">
        <v>38</v>
      </c>
      <c r="F73" s="53"/>
      <c r="G73" s="2" t="s">
        <v>39</v>
      </c>
      <c r="H73" s="52">
        <v>2014</v>
      </c>
      <c r="I73" s="53"/>
      <c r="J73" s="2">
        <v>800</v>
      </c>
      <c r="K73" s="52" t="s">
        <v>357</v>
      </c>
      <c r="L73" s="54"/>
      <c r="M73" s="53"/>
      <c r="N73" s="52">
        <v>1</v>
      </c>
      <c r="O73" s="54"/>
      <c r="P73" s="54"/>
      <c r="Q73" s="53"/>
      <c r="R73" s="2" t="s">
        <v>41</v>
      </c>
      <c r="S73" s="2" t="s">
        <v>54</v>
      </c>
      <c r="T73" s="2" t="s">
        <v>43</v>
      </c>
      <c r="U73" s="2" t="s">
        <v>44</v>
      </c>
      <c r="V73" s="2" t="s">
        <v>361</v>
      </c>
      <c r="W73" s="2" t="s">
        <v>361</v>
      </c>
      <c r="X73" s="2" t="s">
        <v>362</v>
      </c>
      <c r="Y73" s="2" t="s">
        <v>253</v>
      </c>
      <c r="Z73" s="2" t="s">
        <v>363</v>
      </c>
      <c r="AA73" s="2">
        <v>2</v>
      </c>
      <c r="AB73" s="2" t="s">
        <v>364</v>
      </c>
      <c r="AC73" s="2" t="s">
        <v>50</v>
      </c>
      <c r="AD73" s="2" t="s">
        <v>36</v>
      </c>
      <c r="AE73" s="2" t="s">
        <v>52</v>
      </c>
      <c r="AF73" s="2" t="s">
        <v>53</v>
      </c>
      <c r="AG73" s="45" t="s">
        <v>53</v>
      </c>
      <c r="AH73" s="15"/>
      <c r="AI73" s="15"/>
      <c r="AJ73" s="15"/>
    </row>
    <row r="74" spans="1:36" customFormat="1" ht="297" hidden="1" customHeight="1">
      <c r="A74" s="1">
        <v>69</v>
      </c>
      <c r="B74" s="2" t="s">
        <v>36</v>
      </c>
      <c r="C74" s="52" t="s">
        <v>37</v>
      </c>
      <c r="D74" s="53"/>
      <c r="E74" s="52" t="s">
        <v>38</v>
      </c>
      <c r="F74" s="53"/>
      <c r="G74" s="2" t="s">
        <v>39</v>
      </c>
      <c r="H74" s="52">
        <v>2014</v>
      </c>
      <c r="I74" s="53"/>
      <c r="J74" s="2">
        <v>800</v>
      </c>
      <c r="K74" s="52" t="s">
        <v>365</v>
      </c>
      <c r="L74" s="54"/>
      <c r="M74" s="53"/>
      <c r="N74" s="52">
        <v>1</v>
      </c>
      <c r="O74" s="54"/>
      <c r="P74" s="54"/>
      <c r="Q74" s="53"/>
      <c r="R74" s="2" t="s">
        <v>41</v>
      </c>
      <c r="S74" s="2" t="s">
        <v>54</v>
      </c>
      <c r="T74" s="2" t="s">
        <v>43</v>
      </c>
      <c r="U74" s="2" t="s">
        <v>44</v>
      </c>
      <c r="V74" s="2" t="s">
        <v>366</v>
      </c>
      <c r="W74" s="2" t="s">
        <v>366</v>
      </c>
      <c r="X74" s="2" t="s">
        <v>367</v>
      </c>
      <c r="Y74" s="2" t="s">
        <v>47</v>
      </c>
      <c r="Z74" s="2" t="s">
        <v>368</v>
      </c>
      <c r="AA74" s="2">
        <v>1</v>
      </c>
      <c r="AB74" s="2" t="s">
        <v>127</v>
      </c>
      <c r="AC74" s="2" t="s">
        <v>128</v>
      </c>
      <c r="AD74" s="2" t="s">
        <v>64</v>
      </c>
      <c r="AE74" s="2" t="s">
        <v>52</v>
      </c>
      <c r="AF74" s="2" t="s">
        <v>53</v>
      </c>
      <c r="AG74" s="45" t="s">
        <v>53</v>
      </c>
      <c r="AH74" s="15"/>
      <c r="AI74" s="15"/>
      <c r="AJ74" s="15"/>
    </row>
    <row r="75" spans="1:36" customFormat="1" ht="279" hidden="1" customHeight="1">
      <c r="A75" s="1">
        <v>70</v>
      </c>
      <c r="B75" s="2" t="s">
        <v>36</v>
      </c>
      <c r="C75" s="52" t="s">
        <v>37</v>
      </c>
      <c r="D75" s="53"/>
      <c r="E75" s="52" t="s">
        <v>38</v>
      </c>
      <c r="F75" s="53"/>
      <c r="G75" s="2" t="s">
        <v>39</v>
      </c>
      <c r="H75" s="52">
        <v>2013</v>
      </c>
      <c r="I75" s="53"/>
      <c r="J75" s="2">
        <v>800</v>
      </c>
      <c r="K75" s="52" t="s">
        <v>365</v>
      </c>
      <c r="L75" s="54"/>
      <c r="M75" s="53"/>
      <c r="N75" s="52">
        <v>1</v>
      </c>
      <c r="O75" s="54"/>
      <c r="P75" s="54"/>
      <c r="Q75" s="53"/>
      <c r="R75" s="2" t="s">
        <v>41</v>
      </c>
      <c r="S75" s="2" t="s">
        <v>42</v>
      </c>
      <c r="T75" s="2" t="s">
        <v>43</v>
      </c>
      <c r="U75" s="2" t="s">
        <v>44</v>
      </c>
      <c r="V75" s="2" t="s">
        <v>369</v>
      </c>
      <c r="W75" s="2" t="s">
        <v>369</v>
      </c>
      <c r="X75" s="2" t="s">
        <v>370</v>
      </c>
      <c r="Y75" s="2" t="s">
        <v>47</v>
      </c>
      <c r="Z75" s="2" t="s">
        <v>166</v>
      </c>
      <c r="AA75" s="2">
        <v>1</v>
      </c>
      <c r="AB75" s="2" t="s">
        <v>154</v>
      </c>
      <c r="AC75" s="2" t="s">
        <v>155</v>
      </c>
      <c r="AD75" s="2" t="s">
        <v>156</v>
      </c>
      <c r="AE75" s="2" t="s">
        <v>52</v>
      </c>
      <c r="AF75" s="2" t="s">
        <v>53</v>
      </c>
      <c r="AG75" s="45" t="s">
        <v>53</v>
      </c>
      <c r="AH75" s="15"/>
      <c r="AI75" s="15"/>
      <c r="AJ75" s="15"/>
    </row>
    <row r="76" spans="1:36" customFormat="1" ht="207" hidden="1" customHeight="1">
      <c r="A76" s="1">
        <v>71</v>
      </c>
      <c r="B76" s="2" t="s">
        <v>36</v>
      </c>
      <c r="C76" s="52" t="s">
        <v>37</v>
      </c>
      <c r="D76" s="53"/>
      <c r="E76" s="52" t="s">
        <v>38</v>
      </c>
      <c r="F76" s="53"/>
      <c r="G76" s="2" t="s">
        <v>39</v>
      </c>
      <c r="H76" s="52">
        <v>2013</v>
      </c>
      <c r="I76" s="53"/>
      <c r="J76" s="2">
        <v>800</v>
      </c>
      <c r="K76" s="52" t="s">
        <v>371</v>
      </c>
      <c r="L76" s="54"/>
      <c r="M76" s="53"/>
      <c r="N76" s="52">
        <v>1</v>
      </c>
      <c r="O76" s="54"/>
      <c r="P76" s="54"/>
      <c r="Q76" s="53"/>
      <c r="R76" s="2" t="s">
        <v>41</v>
      </c>
      <c r="S76" s="2" t="s">
        <v>42</v>
      </c>
      <c r="T76" s="2" t="s">
        <v>43</v>
      </c>
      <c r="U76" s="2" t="s">
        <v>44</v>
      </c>
      <c r="V76" s="2" t="s">
        <v>372</v>
      </c>
      <c r="W76" s="2" t="s">
        <v>372</v>
      </c>
      <c r="X76" s="2" t="s">
        <v>359</v>
      </c>
      <c r="Y76" s="2" t="s">
        <v>47</v>
      </c>
      <c r="Z76" s="2" t="s">
        <v>166</v>
      </c>
      <c r="AA76" s="2">
        <v>1</v>
      </c>
      <c r="AB76" s="2" t="s">
        <v>373</v>
      </c>
      <c r="AC76" s="2" t="s">
        <v>180</v>
      </c>
      <c r="AD76" s="2" t="s">
        <v>360</v>
      </c>
      <c r="AE76" s="2" t="s">
        <v>52</v>
      </c>
      <c r="AF76" s="2" t="s">
        <v>53</v>
      </c>
      <c r="AG76" s="45" t="s">
        <v>53</v>
      </c>
      <c r="AH76" s="15"/>
      <c r="AI76" s="15"/>
      <c r="AJ76" s="15"/>
    </row>
    <row r="77" spans="1:36" customFormat="1" ht="270" hidden="1" customHeight="1">
      <c r="A77" s="1">
        <v>72</v>
      </c>
      <c r="B77" s="2" t="s">
        <v>36</v>
      </c>
      <c r="C77" s="52" t="s">
        <v>37</v>
      </c>
      <c r="D77" s="53"/>
      <c r="E77" s="52" t="s">
        <v>38</v>
      </c>
      <c r="F77" s="53"/>
      <c r="G77" s="2" t="s">
        <v>39</v>
      </c>
      <c r="H77" s="52">
        <v>2014</v>
      </c>
      <c r="I77" s="53"/>
      <c r="J77" s="2">
        <v>800</v>
      </c>
      <c r="K77" s="52" t="s">
        <v>371</v>
      </c>
      <c r="L77" s="54"/>
      <c r="M77" s="53"/>
      <c r="N77" s="52">
        <v>1</v>
      </c>
      <c r="O77" s="54"/>
      <c r="P77" s="54"/>
      <c r="Q77" s="53"/>
      <c r="R77" s="2" t="s">
        <v>41</v>
      </c>
      <c r="S77" s="2" t="s">
        <v>54</v>
      </c>
      <c r="T77" s="2" t="s">
        <v>43</v>
      </c>
      <c r="U77" s="2" t="s">
        <v>44</v>
      </c>
      <c r="V77" s="2" t="s">
        <v>374</v>
      </c>
      <c r="W77" s="2" t="s">
        <v>374</v>
      </c>
      <c r="X77" s="2" t="s">
        <v>375</v>
      </c>
      <c r="Y77" s="2" t="s">
        <v>253</v>
      </c>
      <c r="Z77" s="2" t="s">
        <v>363</v>
      </c>
      <c r="AA77" s="2">
        <v>2</v>
      </c>
      <c r="AB77" s="2" t="s">
        <v>376</v>
      </c>
      <c r="AC77" s="2" t="s">
        <v>50</v>
      </c>
      <c r="AD77" s="2" t="s">
        <v>36</v>
      </c>
      <c r="AE77" s="2" t="s">
        <v>52</v>
      </c>
      <c r="AF77" s="2" t="s">
        <v>53</v>
      </c>
      <c r="AG77" s="45" t="s">
        <v>53</v>
      </c>
      <c r="AH77" s="15"/>
      <c r="AI77" s="15"/>
      <c r="AJ77" s="15"/>
    </row>
    <row r="78" spans="1:36" customFormat="1" ht="234" hidden="1" customHeight="1">
      <c r="A78" s="1">
        <v>73</v>
      </c>
      <c r="B78" s="2" t="s">
        <v>36</v>
      </c>
      <c r="C78" s="52" t="s">
        <v>37</v>
      </c>
      <c r="D78" s="53"/>
      <c r="E78" s="52" t="s">
        <v>38</v>
      </c>
      <c r="F78" s="53"/>
      <c r="G78" s="2" t="s">
        <v>39</v>
      </c>
      <c r="H78" s="52">
        <v>2013</v>
      </c>
      <c r="I78" s="53"/>
      <c r="J78" s="2">
        <v>800</v>
      </c>
      <c r="K78" s="52" t="s">
        <v>377</v>
      </c>
      <c r="L78" s="54"/>
      <c r="M78" s="53"/>
      <c r="N78" s="52">
        <v>1</v>
      </c>
      <c r="O78" s="54"/>
      <c r="P78" s="54"/>
      <c r="Q78" s="53"/>
      <c r="R78" s="2" t="s">
        <v>41</v>
      </c>
      <c r="S78" s="2" t="s">
        <v>42</v>
      </c>
      <c r="T78" s="2" t="s">
        <v>43</v>
      </c>
      <c r="U78" s="2" t="s">
        <v>44</v>
      </c>
      <c r="V78" s="2" t="s">
        <v>378</v>
      </c>
      <c r="W78" s="2" t="s">
        <v>378</v>
      </c>
      <c r="X78" s="2" t="s">
        <v>379</v>
      </c>
      <c r="Y78" s="2" t="s">
        <v>47</v>
      </c>
      <c r="Z78" s="2" t="s">
        <v>380</v>
      </c>
      <c r="AA78" s="2">
        <v>1</v>
      </c>
      <c r="AB78" s="2" t="s">
        <v>381</v>
      </c>
      <c r="AC78" s="2" t="s">
        <v>180</v>
      </c>
      <c r="AD78" s="2" t="s">
        <v>382</v>
      </c>
      <c r="AE78" s="2" t="s">
        <v>52</v>
      </c>
      <c r="AF78" s="2" t="s">
        <v>53</v>
      </c>
      <c r="AG78" s="45" t="s">
        <v>53</v>
      </c>
      <c r="AH78" s="15"/>
      <c r="AI78" s="15"/>
      <c r="AJ78" s="15"/>
    </row>
    <row r="79" spans="1:36" customFormat="1" ht="81" hidden="1" customHeight="1">
      <c r="A79" s="1">
        <v>74</v>
      </c>
      <c r="B79" s="2" t="s">
        <v>36</v>
      </c>
      <c r="C79" s="52" t="s">
        <v>37</v>
      </c>
      <c r="D79" s="53"/>
      <c r="E79" s="52" t="s">
        <v>38</v>
      </c>
      <c r="F79" s="53"/>
      <c r="G79" s="2" t="s">
        <v>39</v>
      </c>
      <c r="H79" s="52">
        <v>2013</v>
      </c>
      <c r="I79" s="53"/>
      <c r="J79" s="2">
        <v>800</v>
      </c>
      <c r="K79" s="52" t="s">
        <v>383</v>
      </c>
      <c r="L79" s="54"/>
      <c r="M79" s="53"/>
      <c r="N79" s="52">
        <v>1</v>
      </c>
      <c r="O79" s="54"/>
      <c r="P79" s="54"/>
      <c r="Q79" s="53"/>
      <c r="R79" s="2" t="s">
        <v>41</v>
      </c>
      <c r="S79" s="2" t="s">
        <v>42</v>
      </c>
      <c r="T79" s="2" t="s">
        <v>43</v>
      </c>
      <c r="U79" s="2" t="s">
        <v>44</v>
      </c>
      <c r="V79" s="2" t="s">
        <v>384</v>
      </c>
      <c r="W79" s="2" t="s">
        <v>384</v>
      </c>
      <c r="X79" s="2" t="s">
        <v>385</v>
      </c>
      <c r="Y79" s="2" t="s">
        <v>47</v>
      </c>
      <c r="Z79" s="2" t="s">
        <v>386</v>
      </c>
      <c r="AA79" s="2">
        <v>1</v>
      </c>
      <c r="AB79" s="2" t="s">
        <v>387</v>
      </c>
      <c r="AC79" s="2" t="s">
        <v>180</v>
      </c>
      <c r="AD79" s="2" t="s">
        <v>360</v>
      </c>
      <c r="AE79" s="2" t="s">
        <v>52</v>
      </c>
      <c r="AF79" s="2" t="s">
        <v>53</v>
      </c>
      <c r="AG79" s="45" t="s">
        <v>53</v>
      </c>
      <c r="AH79" s="15"/>
      <c r="AI79" s="15"/>
      <c r="AJ79" s="15"/>
    </row>
    <row r="80" spans="1:36" customFormat="1" ht="288" hidden="1" customHeight="1">
      <c r="A80" s="1">
        <v>75</v>
      </c>
      <c r="B80" s="2" t="s">
        <v>36</v>
      </c>
      <c r="C80" s="52" t="s">
        <v>37</v>
      </c>
      <c r="D80" s="53"/>
      <c r="E80" s="52" t="s">
        <v>38</v>
      </c>
      <c r="F80" s="53"/>
      <c r="G80" s="2" t="s">
        <v>39</v>
      </c>
      <c r="H80" s="52">
        <v>2013</v>
      </c>
      <c r="I80" s="53"/>
      <c r="J80" s="2">
        <v>800</v>
      </c>
      <c r="K80" s="52" t="s">
        <v>388</v>
      </c>
      <c r="L80" s="54"/>
      <c r="M80" s="53"/>
      <c r="N80" s="52">
        <v>1</v>
      </c>
      <c r="O80" s="54"/>
      <c r="P80" s="54"/>
      <c r="Q80" s="53"/>
      <c r="R80" s="2" t="s">
        <v>41</v>
      </c>
      <c r="S80" s="2" t="s">
        <v>42</v>
      </c>
      <c r="T80" s="2" t="s">
        <v>43</v>
      </c>
      <c r="U80" s="2" t="s">
        <v>44</v>
      </c>
      <c r="V80" s="2" t="s">
        <v>389</v>
      </c>
      <c r="W80" s="2" t="s">
        <v>389</v>
      </c>
      <c r="X80" s="2" t="s">
        <v>390</v>
      </c>
      <c r="Y80" s="2" t="s">
        <v>391</v>
      </c>
      <c r="Z80" s="2" t="s">
        <v>392</v>
      </c>
      <c r="AA80" s="2">
        <v>1</v>
      </c>
      <c r="AB80" s="2" t="s">
        <v>393</v>
      </c>
      <c r="AC80" s="2" t="s">
        <v>180</v>
      </c>
      <c r="AD80" s="2" t="s">
        <v>360</v>
      </c>
      <c r="AE80" s="2" t="s">
        <v>52</v>
      </c>
      <c r="AF80" s="2" t="s">
        <v>53</v>
      </c>
      <c r="AG80" s="45" t="s">
        <v>53</v>
      </c>
      <c r="AH80" s="15"/>
      <c r="AI80" s="15"/>
      <c r="AJ80" s="15"/>
    </row>
    <row r="81" spans="1:36" customFormat="1" ht="279" hidden="1" customHeight="1">
      <c r="A81" s="1">
        <v>76</v>
      </c>
      <c r="B81" s="2" t="s">
        <v>36</v>
      </c>
      <c r="C81" s="52" t="s">
        <v>37</v>
      </c>
      <c r="D81" s="53"/>
      <c r="E81" s="52" t="s">
        <v>38</v>
      </c>
      <c r="F81" s="53"/>
      <c r="G81" s="2" t="s">
        <v>39</v>
      </c>
      <c r="H81" s="52">
        <v>2013</v>
      </c>
      <c r="I81" s="53"/>
      <c r="J81" s="2">
        <v>800</v>
      </c>
      <c r="K81" s="52" t="s">
        <v>394</v>
      </c>
      <c r="L81" s="54"/>
      <c r="M81" s="53"/>
      <c r="N81" s="52">
        <v>1</v>
      </c>
      <c r="O81" s="54"/>
      <c r="P81" s="54"/>
      <c r="Q81" s="53"/>
      <c r="R81" s="2" t="s">
        <v>41</v>
      </c>
      <c r="S81" s="2" t="s">
        <v>42</v>
      </c>
      <c r="T81" s="2" t="s">
        <v>43</v>
      </c>
      <c r="U81" s="2" t="s">
        <v>44</v>
      </c>
      <c r="V81" s="2" t="s">
        <v>395</v>
      </c>
      <c r="W81" s="2" t="s">
        <v>395</v>
      </c>
      <c r="X81" s="2" t="s">
        <v>396</v>
      </c>
      <c r="Y81" s="2" t="s">
        <v>47</v>
      </c>
      <c r="Z81" s="2" t="s">
        <v>166</v>
      </c>
      <c r="AA81" s="2">
        <v>1</v>
      </c>
      <c r="AB81" s="2" t="s">
        <v>397</v>
      </c>
      <c r="AC81" s="2" t="s">
        <v>180</v>
      </c>
      <c r="AD81" s="2" t="s">
        <v>360</v>
      </c>
      <c r="AE81" s="2" t="s">
        <v>52</v>
      </c>
      <c r="AF81" s="2" t="s">
        <v>53</v>
      </c>
      <c r="AG81" s="45" t="s">
        <v>53</v>
      </c>
      <c r="AH81" s="15"/>
      <c r="AI81" s="15"/>
      <c r="AJ81" s="15"/>
    </row>
    <row r="82" spans="1:36" customFormat="1" ht="234" hidden="1" customHeight="1">
      <c r="A82" s="1">
        <v>77</v>
      </c>
      <c r="B82" s="2" t="s">
        <v>36</v>
      </c>
      <c r="C82" s="52" t="s">
        <v>37</v>
      </c>
      <c r="D82" s="53"/>
      <c r="E82" s="52" t="s">
        <v>38</v>
      </c>
      <c r="F82" s="53"/>
      <c r="G82" s="2" t="s">
        <v>39</v>
      </c>
      <c r="H82" s="52">
        <v>2013</v>
      </c>
      <c r="I82" s="53"/>
      <c r="J82" s="2">
        <v>800</v>
      </c>
      <c r="K82" s="52" t="s">
        <v>398</v>
      </c>
      <c r="L82" s="54"/>
      <c r="M82" s="53"/>
      <c r="N82" s="52">
        <v>1</v>
      </c>
      <c r="O82" s="54"/>
      <c r="P82" s="54"/>
      <c r="Q82" s="53"/>
      <c r="R82" s="2" t="s">
        <v>41</v>
      </c>
      <c r="S82" s="2" t="s">
        <v>42</v>
      </c>
      <c r="T82" s="2" t="s">
        <v>43</v>
      </c>
      <c r="U82" s="2" t="s">
        <v>44</v>
      </c>
      <c r="V82" s="2" t="s">
        <v>399</v>
      </c>
      <c r="W82" s="2" t="s">
        <v>399</v>
      </c>
      <c r="X82" s="2" t="s">
        <v>400</v>
      </c>
      <c r="Y82" s="2" t="s">
        <v>401</v>
      </c>
      <c r="Z82" s="2" t="s">
        <v>402</v>
      </c>
      <c r="AA82" s="2">
        <v>1</v>
      </c>
      <c r="AB82" s="2" t="s">
        <v>121</v>
      </c>
      <c r="AC82" s="2" t="s">
        <v>180</v>
      </c>
      <c r="AD82" s="2" t="s">
        <v>403</v>
      </c>
      <c r="AE82" s="2" t="s">
        <v>52</v>
      </c>
      <c r="AF82" s="2" t="s">
        <v>53</v>
      </c>
      <c r="AG82" s="45" t="s">
        <v>53</v>
      </c>
      <c r="AH82" s="15"/>
      <c r="AI82" s="15"/>
      <c r="AJ82" s="15"/>
    </row>
    <row r="83" spans="1:36" customFormat="1" ht="171" hidden="1" customHeight="1">
      <c r="A83" s="1">
        <v>78</v>
      </c>
      <c r="B83" s="2" t="s">
        <v>36</v>
      </c>
      <c r="C83" s="52" t="s">
        <v>37</v>
      </c>
      <c r="D83" s="53"/>
      <c r="E83" s="52" t="s">
        <v>38</v>
      </c>
      <c r="F83" s="53"/>
      <c r="G83" s="2" t="s">
        <v>39</v>
      </c>
      <c r="H83" s="52">
        <v>2013</v>
      </c>
      <c r="I83" s="53"/>
      <c r="J83" s="2">
        <v>800</v>
      </c>
      <c r="K83" s="52" t="s">
        <v>404</v>
      </c>
      <c r="L83" s="54"/>
      <c r="M83" s="53"/>
      <c r="N83" s="52">
        <v>1</v>
      </c>
      <c r="O83" s="54"/>
      <c r="P83" s="54"/>
      <c r="Q83" s="53"/>
      <c r="R83" s="2" t="s">
        <v>41</v>
      </c>
      <c r="S83" s="2" t="s">
        <v>42</v>
      </c>
      <c r="T83" s="2" t="s">
        <v>43</v>
      </c>
      <c r="U83" s="2" t="s">
        <v>44</v>
      </c>
      <c r="V83" s="2" t="s">
        <v>405</v>
      </c>
      <c r="W83" s="2" t="s">
        <v>405</v>
      </c>
      <c r="X83" s="2" t="s">
        <v>406</v>
      </c>
      <c r="Y83" s="2" t="s">
        <v>47</v>
      </c>
      <c r="Z83" s="2" t="s">
        <v>166</v>
      </c>
      <c r="AA83" s="2">
        <v>1</v>
      </c>
      <c r="AB83" s="2" t="s">
        <v>161</v>
      </c>
      <c r="AC83" s="2" t="s">
        <v>180</v>
      </c>
      <c r="AD83" s="2" t="s">
        <v>403</v>
      </c>
      <c r="AE83" s="2" t="s">
        <v>52</v>
      </c>
      <c r="AF83" s="2" t="s">
        <v>53</v>
      </c>
      <c r="AG83" s="45" t="s">
        <v>53</v>
      </c>
      <c r="AH83" s="15"/>
      <c r="AI83" s="15"/>
      <c r="AJ83" s="15"/>
    </row>
    <row r="84" spans="1:36" customFormat="1" ht="171" hidden="1" customHeight="1">
      <c r="A84" s="1">
        <v>79</v>
      </c>
      <c r="B84" s="2" t="s">
        <v>36</v>
      </c>
      <c r="C84" s="52" t="s">
        <v>37</v>
      </c>
      <c r="D84" s="53"/>
      <c r="E84" s="52" t="s">
        <v>38</v>
      </c>
      <c r="F84" s="53"/>
      <c r="G84" s="2" t="s">
        <v>39</v>
      </c>
      <c r="H84" s="52">
        <v>2013</v>
      </c>
      <c r="I84" s="53"/>
      <c r="J84" s="2">
        <v>800</v>
      </c>
      <c r="K84" s="52" t="s">
        <v>407</v>
      </c>
      <c r="L84" s="54"/>
      <c r="M84" s="53"/>
      <c r="N84" s="52">
        <v>1</v>
      </c>
      <c r="O84" s="54"/>
      <c r="P84" s="54"/>
      <c r="Q84" s="53"/>
      <c r="R84" s="2" t="s">
        <v>41</v>
      </c>
      <c r="S84" s="2" t="s">
        <v>42</v>
      </c>
      <c r="T84" s="2" t="s">
        <v>43</v>
      </c>
      <c r="U84" s="2" t="s">
        <v>44</v>
      </c>
      <c r="V84" s="2" t="s">
        <v>408</v>
      </c>
      <c r="W84" s="2" t="s">
        <v>408</v>
      </c>
      <c r="X84" s="2" t="s">
        <v>409</v>
      </c>
      <c r="Y84" s="2" t="s">
        <v>410</v>
      </c>
      <c r="Z84" s="2" t="s">
        <v>411</v>
      </c>
      <c r="AA84" s="2">
        <v>1</v>
      </c>
      <c r="AB84" s="2" t="s">
        <v>412</v>
      </c>
      <c r="AC84" s="2" t="s">
        <v>180</v>
      </c>
      <c r="AD84" s="2" t="s">
        <v>403</v>
      </c>
      <c r="AE84" s="2" t="s">
        <v>52</v>
      </c>
      <c r="AF84" s="2" t="s">
        <v>53</v>
      </c>
      <c r="AG84" s="45" t="s">
        <v>53</v>
      </c>
      <c r="AH84" s="15"/>
      <c r="AI84" s="15"/>
      <c r="AJ84" s="15"/>
    </row>
    <row r="85" spans="1:36" customFormat="1" ht="189" hidden="1" customHeight="1">
      <c r="A85" s="1">
        <v>80</v>
      </c>
      <c r="B85" s="2" t="s">
        <v>36</v>
      </c>
      <c r="C85" s="52" t="s">
        <v>37</v>
      </c>
      <c r="D85" s="53"/>
      <c r="E85" s="52" t="s">
        <v>38</v>
      </c>
      <c r="F85" s="53"/>
      <c r="G85" s="2" t="s">
        <v>39</v>
      </c>
      <c r="H85" s="52">
        <v>2013</v>
      </c>
      <c r="I85" s="53"/>
      <c r="J85" s="2">
        <v>800</v>
      </c>
      <c r="K85" s="52" t="s">
        <v>413</v>
      </c>
      <c r="L85" s="54"/>
      <c r="M85" s="53"/>
      <c r="N85" s="52">
        <v>1</v>
      </c>
      <c r="O85" s="54"/>
      <c r="P85" s="54"/>
      <c r="Q85" s="53"/>
      <c r="R85" s="2" t="s">
        <v>41</v>
      </c>
      <c r="S85" s="2" t="s">
        <v>42</v>
      </c>
      <c r="T85" s="2" t="s">
        <v>43</v>
      </c>
      <c r="U85" s="2" t="s">
        <v>44</v>
      </c>
      <c r="V85" s="2" t="s">
        <v>414</v>
      </c>
      <c r="W85" s="2" t="s">
        <v>414</v>
      </c>
      <c r="X85" s="2" t="s">
        <v>415</v>
      </c>
      <c r="Y85" s="2" t="s">
        <v>401</v>
      </c>
      <c r="Z85" s="2" t="s">
        <v>416</v>
      </c>
      <c r="AA85" s="2">
        <v>1</v>
      </c>
      <c r="AB85" s="2" t="s">
        <v>417</v>
      </c>
      <c r="AC85" s="2" t="s">
        <v>180</v>
      </c>
      <c r="AD85" s="2" t="s">
        <v>403</v>
      </c>
      <c r="AE85" s="2" t="s">
        <v>52</v>
      </c>
      <c r="AF85" s="2" t="s">
        <v>53</v>
      </c>
      <c r="AG85" s="45" t="s">
        <v>53</v>
      </c>
      <c r="AH85" s="15"/>
      <c r="AI85" s="15"/>
      <c r="AJ85" s="15"/>
    </row>
    <row r="86" spans="1:36" customFormat="1" ht="171" hidden="1" customHeight="1">
      <c r="A86" s="1">
        <v>81</v>
      </c>
      <c r="B86" s="2" t="s">
        <v>36</v>
      </c>
      <c r="C86" s="52" t="s">
        <v>37</v>
      </c>
      <c r="D86" s="53"/>
      <c r="E86" s="52" t="s">
        <v>38</v>
      </c>
      <c r="F86" s="53"/>
      <c r="G86" s="2" t="s">
        <v>39</v>
      </c>
      <c r="H86" s="52">
        <v>2013</v>
      </c>
      <c r="I86" s="53"/>
      <c r="J86" s="2">
        <v>800</v>
      </c>
      <c r="K86" s="52" t="s">
        <v>418</v>
      </c>
      <c r="L86" s="54"/>
      <c r="M86" s="53"/>
      <c r="N86" s="52">
        <v>1</v>
      </c>
      <c r="O86" s="54"/>
      <c r="P86" s="54"/>
      <c r="Q86" s="53"/>
      <c r="R86" s="2" t="s">
        <v>41</v>
      </c>
      <c r="S86" s="2" t="s">
        <v>42</v>
      </c>
      <c r="T86" s="2" t="s">
        <v>43</v>
      </c>
      <c r="U86" s="2" t="s">
        <v>44</v>
      </c>
      <c r="V86" s="2" t="s">
        <v>419</v>
      </c>
      <c r="W86" s="2" t="s">
        <v>419</v>
      </c>
      <c r="X86" s="2" t="s">
        <v>420</v>
      </c>
      <c r="Y86" s="2" t="s">
        <v>421</v>
      </c>
      <c r="Z86" s="2" t="s">
        <v>422</v>
      </c>
      <c r="AA86" s="2">
        <v>1</v>
      </c>
      <c r="AB86" s="2" t="s">
        <v>417</v>
      </c>
      <c r="AC86" s="2" t="s">
        <v>180</v>
      </c>
      <c r="AD86" s="2" t="s">
        <v>403</v>
      </c>
      <c r="AE86" s="2" t="s">
        <v>52</v>
      </c>
      <c r="AF86" s="2" t="s">
        <v>53</v>
      </c>
      <c r="AG86" s="45" t="s">
        <v>53</v>
      </c>
      <c r="AH86" s="15"/>
      <c r="AI86" s="15"/>
      <c r="AJ86" s="15"/>
    </row>
    <row r="87" spans="1:36" customFormat="1" ht="171" hidden="1" customHeight="1">
      <c r="A87" s="1">
        <v>82</v>
      </c>
      <c r="B87" s="2" t="s">
        <v>36</v>
      </c>
      <c r="C87" s="52" t="s">
        <v>37</v>
      </c>
      <c r="D87" s="53"/>
      <c r="E87" s="52" t="s">
        <v>38</v>
      </c>
      <c r="F87" s="53"/>
      <c r="G87" s="2" t="s">
        <v>39</v>
      </c>
      <c r="H87" s="52">
        <v>2013</v>
      </c>
      <c r="I87" s="53"/>
      <c r="J87" s="2">
        <v>800</v>
      </c>
      <c r="K87" s="52" t="s">
        <v>423</v>
      </c>
      <c r="L87" s="54"/>
      <c r="M87" s="53"/>
      <c r="N87" s="52">
        <v>1</v>
      </c>
      <c r="O87" s="54"/>
      <c r="P87" s="54"/>
      <c r="Q87" s="53"/>
      <c r="R87" s="2" t="s">
        <v>41</v>
      </c>
      <c r="S87" s="2" t="s">
        <v>42</v>
      </c>
      <c r="T87" s="2" t="s">
        <v>43</v>
      </c>
      <c r="U87" s="2" t="s">
        <v>44</v>
      </c>
      <c r="V87" s="2" t="s">
        <v>424</v>
      </c>
      <c r="W87" s="2" t="s">
        <v>424</v>
      </c>
      <c r="X87" s="2" t="s">
        <v>396</v>
      </c>
      <c r="Y87" s="2" t="s">
        <v>47</v>
      </c>
      <c r="Z87" s="2" t="s">
        <v>166</v>
      </c>
      <c r="AA87" s="2">
        <v>1</v>
      </c>
      <c r="AB87" s="2" t="s">
        <v>397</v>
      </c>
      <c r="AC87" s="2" t="s">
        <v>180</v>
      </c>
      <c r="AD87" s="2" t="s">
        <v>360</v>
      </c>
      <c r="AE87" s="2" t="s">
        <v>52</v>
      </c>
      <c r="AF87" s="2" t="s">
        <v>53</v>
      </c>
      <c r="AG87" s="45" t="s">
        <v>53</v>
      </c>
      <c r="AH87" s="15"/>
      <c r="AI87" s="15"/>
      <c r="AJ87" s="15"/>
    </row>
    <row r="88" spans="1:36" customFormat="1" ht="144" hidden="1" customHeight="1">
      <c r="A88" s="1">
        <v>83</v>
      </c>
      <c r="B88" s="2" t="s">
        <v>36</v>
      </c>
      <c r="C88" s="52" t="s">
        <v>37</v>
      </c>
      <c r="D88" s="53"/>
      <c r="E88" s="52" t="s">
        <v>38</v>
      </c>
      <c r="F88" s="53"/>
      <c r="G88" s="2" t="s">
        <v>39</v>
      </c>
      <c r="H88" s="52">
        <v>2013</v>
      </c>
      <c r="I88" s="53"/>
      <c r="J88" s="2">
        <v>800</v>
      </c>
      <c r="K88" s="52" t="s">
        <v>425</v>
      </c>
      <c r="L88" s="54"/>
      <c r="M88" s="53"/>
      <c r="N88" s="52">
        <v>1</v>
      </c>
      <c r="O88" s="54"/>
      <c r="P88" s="54"/>
      <c r="Q88" s="53"/>
      <c r="R88" s="2" t="s">
        <v>41</v>
      </c>
      <c r="S88" s="2" t="s">
        <v>42</v>
      </c>
      <c r="T88" s="2" t="s">
        <v>43</v>
      </c>
      <c r="U88" s="2" t="s">
        <v>44</v>
      </c>
      <c r="V88" s="2" t="s">
        <v>426</v>
      </c>
      <c r="W88" s="2" t="s">
        <v>426</v>
      </c>
      <c r="X88" s="2" t="s">
        <v>427</v>
      </c>
      <c r="Y88" s="2" t="s">
        <v>391</v>
      </c>
      <c r="Z88" s="2" t="s">
        <v>392</v>
      </c>
      <c r="AA88" s="2">
        <v>1</v>
      </c>
      <c r="AB88" s="2" t="s">
        <v>428</v>
      </c>
      <c r="AC88" s="2" t="s">
        <v>180</v>
      </c>
      <c r="AD88" s="2" t="s">
        <v>360</v>
      </c>
      <c r="AE88" s="2" t="s">
        <v>52</v>
      </c>
      <c r="AF88" s="2" t="s">
        <v>53</v>
      </c>
      <c r="AG88" s="45" t="s">
        <v>53</v>
      </c>
      <c r="AH88" s="15"/>
      <c r="AI88" s="15"/>
      <c r="AJ88" s="15"/>
    </row>
    <row r="89" spans="1:36" customFormat="1" ht="189" hidden="1" customHeight="1">
      <c r="A89" s="1">
        <v>84</v>
      </c>
      <c r="B89" s="2" t="s">
        <v>36</v>
      </c>
      <c r="C89" s="52" t="s">
        <v>37</v>
      </c>
      <c r="D89" s="53"/>
      <c r="E89" s="52" t="s">
        <v>38</v>
      </c>
      <c r="F89" s="53"/>
      <c r="G89" s="2" t="s">
        <v>39</v>
      </c>
      <c r="H89" s="52">
        <v>2013</v>
      </c>
      <c r="I89" s="53"/>
      <c r="J89" s="2">
        <v>800</v>
      </c>
      <c r="K89" s="52" t="s">
        <v>429</v>
      </c>
      <c r="L89" s="54"/>
      <c r="M89" s="53"/>
      <c r="N89" s="52">
        <v>1</v>
      </c>
      <c r="O89" s="54"/>
      <c r="P89" s="54"/>
      <c r="Q89" s="53"/>
      <c r="R89" s="2" t="s">
        <v>41</v>
      </c>
      <c r="S89" s="2" t="s">
        <v>42</v>
      </c>
      <c r="T89" s="2" t="s">
        <v>43</v>
      </c>
      <c r="U89" s="2" t="s">
        <v>44</v>
      </c>
      <c r="V89" s="2" t="s">
        <v>430</v>
      </c>
      <c r="W89" s="2" t="s">
        <v>430</v>
      </c>
      <c r="X89" s="2" t="s">
        <v>431</v>
      </c>
      <c r="Y89" s="2" t="s">
        <v>391</v>
      </c>
      <c r="Z89" s="2" t="s">
        <v>432</v>
      </c>
      <c r="AA89" s="2">
        <v>1</v>
      </c>
      <c r="AB89" s="2" t="s">
        <v>428</v>
      </c>
      <c r="AC89" s="2" t="s">
        <v>180</v>
      </c>
      <c r="AD89" s="2" t="s">
        <v>360</v>
      </c>
      <c r="AE89" s="2" t="s">
        <v>52</v>
      </c>
      <c r="AF89" s="2" t="s">
        <v>53</v>
      </c>
      <c r="AG89" s="45" t="s">
        <v>53</v>
      </c>
      <c r="AH89" s="15"/>
      <c r="AI89" s="15"/>
      <c r="AJ89" s="15"/>
    </row>
    <row r="90" spans="1:36" customFormat="1" ht="279" hidden="1" customHeight="1">
      <c r="A90" s="1">
        <v>85</v>
      </c>
      <c r="B90" s="2" t="s">
        <v>36</v>
      </c>
      <c r="C90" s="52" t="s">
        <v>37</v>
      </c>
      <c r="D90" s="53"/>
      <c r="E90" s="52" t="s">
        <v>38</v>
      </c>
      <c r="F90" s="53"/>
      <c r="G90" s="2" t="s">
        <v>39</v>
      </c>
      <c r="H90" s="52">
        <v>2013</v>
      </c>
      <c r="I90" s="53"/>
      <c r="J90" s="2">
        <v>800</v>
      </c>
      <c r="K90" s="52" t="s">
        <v>433</v>
      </c>
      <c r="L90" s="54"/>
      <c r="M90" s="53"/>
      <c r="N90" s="52">
        <v>1</v>
      </c>
      <c r="O90" s="54"/>
      <c r="P90" s="54"/>
      <c r="Q90" s="53"/>
      <c r="R90" s="2" t="s">
        <v>41</v>
      </c>
      <c r="S90" s="2" t="s">
        <v>42</v>
      </c>
      <c r="T90" s="2" t="s">
        <v>43</v>
      </c>
      <c r="U90" s="2" t="s">
        <v>44</v>
      </c>
      <c r="V90" s="2" t="s">
        <v>434</v>
      </c>
      <c r="W90" s="2" t="s">
        <v>434</v>
      </c>
      <c r="X90" s="2" t="s">
        <v>385</v>
      </c>
      <c r="Y90" s="2" t="s">
        <v>391</v>
      </c>
      <c r="Z90" s="2" t="s">
        <v>166</v>
      </c>
      <c r="AA90" s="2">
        <v>1</v>
      </c>
      <c r="AB90" s="2" t="s">
        <v>435</v>
      </c>
      <c r="AC90" s="2" t="s">
        <v>180</v>
      </c>
      <c r="AD90" s="2" t="s">
        <v>360</v>
      </c>
      <c r="AE90" s="2" t="s">
        <v>52</v>
      </c>
      <c r="AF90" s="2" t="s">
        <v>53</v>
      </c>
      <c r="AG90" s="45" t="s">
        <v>53</v>
      </c>
      <c r="AH90" s="15"/>
      <c r="AI90" s="15"/>
      <c r="AJ90" s="15"/>
    </row>
    <row r="91" spans="1:36" customFormat="1" ht="288" hidden="1" customHeight="1">
      <c r="A91" s="1">
        <v>86</v>
      </c>
      <c r="B91" s="2" t="s">
        <v>36</v>
      </c>
      <c r="C91" s="52" t="s">
        <v>37</v>
      </c>
      <c r="D91" s="53"/>
      <c r="E91" s="52" t="s">
        <v>38</v>
      </c>
      <c r="F91" s="53"/>
      <c r="G91" s="2" t="s">
        <v>39</v>
      </c>
      <c r="H91" s="52">
        <v>2013</v>
      </c>
      <c r="I91" s="53"/>
      <c r="J91" s="2">
        <v>800</v>
      </c>
      <c r="K91" s="52" t="s">
        <v>436</v>
      </c>
      <c r="L91" s="54"/>
      <c r="M91" s="53"/>
      <c r="N91" s="52">
        <v>1</v>
      </c>
      <c r="O91" s="54"/>
      <c r="P91" s="54"/>
      <c r="Q91" s="53"/>
      <c r="R91" s="2" t="s">
        <v>41</v>
      </c>
      <c r="S91" s="2" t="s">
        <v>42</v>
      </c>
      <c r="T91" s="2" t="s">
        <v>43</v>
      </c>
      <c r="U91" s="2" t="s">
        <v>44</v>
      </c>
      <c r="V91" s="2" t="s">
        <v>437</v>
      </c>
      <c r="W91" s="2" t="s">
        <v>437</v>
      </c>
      <c r="X91" s="2" t="s">
        <v>438</v>
      </c>
      <c r="Y91" s="2" t="s">
        <v>391</v>
      </c>
      <c r="Z91" s="2" t="s">
        <v>392</v>
      </c>
      <c r="AA91" s="2">
        <v>1</v>
      </c>
      <c r="AB91" s="2" t="s">
        <v>393</v>
      </c>
      <c r="AC91" s="2" t="s">
        <v>180</v>
      </c>
      <c r="AD91" s="2" t="s">
        <v>360</v>
      </c>
      <c r="AE91" s="2" t="s">
        <v>52</v>
      </c>
      <c r="AF91" s="2" t="s">
        <v>53</v>
      </c>
      <c r="AG91" s="45" t="s">
        <v>53</v>
      </c>
      <c r="AH91" s="15"/>
      <c r="AI91" s="15"/>
      <c r="AJ91" s="15"/>
    </row>
    <row r="92" spans="1:36" customFormat="1" ht="225" hidden="1" customHeight="1">
      <c r="A92" s="1">
        <v>87</v>
      </c>
      <c r="B92" s="2" t="s">
        <v>36</v>
      </c>
      <c r="C92" s="52" t="s">
        <v>37</v>
      </c>
      <c r="D92" s="53"/>
      <c r="E92" s="52" t="s">
        <v>38</v>
      </c>
      <c r="F92" s="53"/>
      <c r="G92" s="2" t="s">
        <v>39</v>
      </c>
      <c r="H92" s="52">
        <v>2013</v>
      </c>
      <c r="I92" s="53"/>
      <c r="J92" s="2">
        <v>800</v>
      </c>
      <c r="K92" s="52" t="s">
        <v>439</v>
      </c>
      <c r="L92" s="54"/>
      <c r="M92" s="53"/>
      <c r="N92" s="52">
        <v>1</v>
      </c>
      <c r="O92" s="54"/>
      <c r="P92" s="54"/>
      <c r="Q92" s="53"/>
      <c r="R92" s="2" t="s">
        <v>41</v>
      </c>
      <c r="S92" s="2" t="s">
        <v>42</v>
      </c>
      <c r="T92" s="2" t="s">
        <v>43</v>
      </c>
      <c r="U92" s="2" t="s">
        <v>44</v>
      </c>
      <c r="V92" s="2" t="s">
        <v>440</v>
      </c>
      <c r="W92" s="2" t="s">
        <v>440</v>
      </c>
      <c r="X92" s="2" t="s">
        <v>441</v>
      </c>
      <c r="Y92" s="2" t="s">
        <v>47</v>
      </c>
      <c r="Z92" s="2" t="s">
        <v>380</v>
      </c>
      <c r="AA92" s="2">
        <v>1</v>
      </c>
      <c r="AB92" s="2" t="s">
        <v>381</v>
      </c>
      <c r="AC92" s="2" t="s">
        <v>180</v>
      </c>
      <c r="AD92" s="2" t="s">
        <v>360</v>
      </c>
      <c r="AE92" s="2" t="s">
        <v>52</v>
      </c>
      <c r="AF92" s="2" t="s">
        <v>53</v>
      </c>
      <c r="AG92" s="45" t="s">
        <v>53</v>
      </c>
      <c r="AH92" s="15"/>
      <c r="AI92" s="15"/>
      <c r="AJ92" s="15"/>
    </row>
    <row r="93" spans="1:36" customFormat="1" ht="270" hidden="1" customHeight="1">
      <c r="A93" s="1">
        <v>88</v>
      </c>
      <c r="B93" s="2" t="s">
        <v>36</v>
      </c>
      <c r="C93" s="52" t="s">
        <v>37</v>
      </c>
      <c r="D93" s="53"/>
      <c r="E93" s="52" t="s">
        <v>38</v>
      </c>
      <c r="F93" s="53"/>
      <c r="G93" s="2" t="s">
        <v>39</v>
      </c>
      <c r="H93" s="52">
        <v>2013</v>
      </c>
      <c r="I93" s="53"/>
      <c r="J93" s="2">
        <v>800</v>
      </c>
      <c r="K93" s="52" t="s">
        <v>442</v>
      </c>
      <c r="L93" s="54"/>
      <c r="M93" s="53"/>
      <c r="N93" s="52">
        <v>1</v>
      </c>
      <c r="O93" s="54"/>
      <c r="P93" s="54"/>
      <c r="Q93" s="53"/>
      <c r="R93" s="2" t="s">
        <v>41</v>
      </c>
      <c r="S93" s="2" t="s">
        <v>42</v>
      </c>
      <c r="T93" s="2" t="s">
        <v>43</v>
      </c>
      <c r="U93" s="2" t="s">
        <v>44</v>
      </c>
      <c r="V93" s="2" t="s">
        <v>443</v>
      </c>
      <c r="W93" s="2" t="s">
        <v>443</v>
      </c>
      <c r="X93" s="2" t="s">
        <v>444</v>
      </c>
      <c r="Y93" s="2" t="s">
        <v>47</v>
      </c>
      <c r="Z93" s="2" t="s">
        <v>166</v>
      </c>
      <c r="AA93" s="2">
        <v>1</v>
      </c>
      <c r="AB93" s="2" t="s">
        <v>167</v>
      </c>
      <c r="AC93" s="2" t="s">
        <v>155</v>
      </c>
      <c r="AD93" s="2" t="s">
        <v>156</v>
      </c>
      <c r="AE93" s="2" t="s">
        <v>52</v>
      </c>
      <c r="AF93" s="2" t="s">
        <v>53</v>
      </c>
      <c r="AG93" s="45" t="s">
        <v>53</v>
      </c>
      <c r="AH93" s="15"/>
      <c r="AI93" s="15"/>
      <c r="AJ93" s="15"/>
    </row>
    <row r="94" spans="1:36" customFormat="1" ht="306" hidden="1" customHeight="1">
      <c r="A94" s="1">
        <v>89</v>
      </c>
      <c r="B94" s="2" t="s">
        <v>36</v>
      </c>
      <c r="C94" s="52" t="s">
        <v>37</v>
      </c>
      <c r="D94" s="53"/>
      <c r="E94" s="52" t="s">
        <v>38</v>
      </c>
      <c r="F94" s="53"/>
      <c r="G94" s="2" t="s">
        <v>39</v>
      </c>
      <c r="H94" s="52">
        <v>2013</v>
      </c>
      <c r="I94" s="53"/>
      <c r="J94" s="2">
        <v>800</v>
      </c>
      <c r="K94" s="52" t="s">
        <v>445</v>
      </c>
      <c r="L94" s="54"/>
      <c r="M94" s="53"/>
      <c r="N94" s="52">
        <v>1</v>
      </c>
      <c r="O94" s="54"/>
      <c r="P94" s="54"/>
      <c r="Q94" s="53"/>
      <c r="R94" s="2" t="s">
        <v>41</v>
      </c>
      <c r="S94" s="2" t="s">
        <v>42</v>
      </c>
      <c r="T94" s="2" t="s">
        <v>43</v>
      </c>
      <c r="U94" s="2" t="s">
        <v>44</v>
      </c>
      <c r="V94" s="2" t="s">
        <v>446</v>
      </c>
      <c r="W94" s="2" t="s">
        <v>446</v>
      </c>
      <c r="X94" s="2" t="s">
        <v>447</v>
      </c>
      <c r="Y94" s="2" t="s">
        <v>448</v>
      </c>
      <c r="Z94" s="2" t="s">
        <v>449</v>
      </c>
      <c r="AA94" s="2">
        <v>1</v>
      </c>
      <c r="AB94" s="2" t="s">
        <v>450</v>
      </c>
      <c r="AC94" s="2" t="s">
        <v>180</v>
      </c>
      <c r="AD94" s="2" t="s">
        <v>360</v>
      </c>
      <c r="AE94" s="2" t="s">
        <v>52</v>
      </c>
      <c r="AF94" s="2" t="s">
        <v>53</v>
      </c>
      <c r="AG94" s="45" t="s">
        <v>53</v>
      </c>
      <c r="AH94" s="15"/>
      <c r="AI94" s="15"/>
      <c r="AJ94" s="15"/>
    </row>
    <row r="95" spans="1:36" customFormat="1" ht="216" hidden="1" customHeight="1">
      <c r="A95" s="1">
        <v>90</v>
      </c>
      <c r="B95" s="2" t="s">
        <v>36</v>
      </c>
      <c r="C95" s="52" t="s">
        <v>37</v>
      </c>
      <c r="D95" s="53"/>
      <c r="E95" s="52" t="s">
        <v>38</v>
      </c>
      <c r="F95" s="53"/>
      <c r="G95" s="2" t="s">
        <v>39</v>
      </c>
      <c r="H95" s="52">
        <v>2013</v>
      </c>
      <c r="I95" s="53"/>
      <c r="J95" s="2">
        <v>800</v>
      </c>
      <c r="K95" s="52" t="s">
        <v>451</v>
      </c>
      <c r="L95" s="54"/>
      <c r="M95" s="53"/>
      <c r="N95" s="52">
        <v>1</v>
      </c>
      <c r="O95" s="54"/>
      <c r="P95" s="54"/>
      <c r="Q95" s="53"/>
      <c r="R95" s="2" t="s">
        <v>41</v>
      </c>
      <c r="S95" s="2" t="s">
        <v>42</v>
      </c>
      <c r="T95" s="2" t="s">
        <v>43</v>
      </c>
      <c r="U95" s="2" t="s">
        <v>44</v>
      </c>
      <c r="V95" s="2" t="s">
        <v>452</v>
      </c>
      <c r="W95" s="2" t="s">
        <v>452</v>
      </c>
      <c r="X95" s="2" t="s">
        <v>385</v>
      </c>
      <c r="Y95" s="2" t="s">
        <v>47</v>
      </c>
      <c r="Z95" s="2" t="s">
        <v>166</v>
      </c>
      <c r="AA95" s="2">
        <v>1</v>
      </c>
      <c r="AB95" s="2" t="s">
        <v>417</v>
      </c>
      <c r="AC95" s="2" t="s">
        <v>180</v>
      </c>
      <c r="AD95" s="2" t="s">
        <v>403</v>
      </c>
      <c r="AE95" s="2" t="s">
        <v>52</v>
      </c>
      <c r="AF95" s="2" t="s">
        <v>53</v>
      </c>
      <c r="AG95" s="45" t="s">
        <v>53</v>
      </c>
      <c r="AH95" s="15"/>
      <c r="AI95" s="15"/>
      <c r="AJ95" s="15"/>
    </row>
    <row r="96" spans="1:36" customFormat="1" ht="279" hidden="1" customHeight="1">
      <c r="A96" s="1">
        <v>91</v>
      </c>
      <c r="B96" s="2" t="s">
        <v>36</v>
      </c>
      <c r="C96" s="52" t="s">
        <v>37</v>
      </c>
      <c r="D96" s="53"/>
      <c r="E96" s="52" t="s">
        <v>38</v>
      </c>
      <c r="F96" s="53"/>
      <c r="G96" s="2" t="s">
        <v>39</v>
      </c>
      <c r="H96" s="52">
        <v>2013</v>
      </c>
      <c r="I96" s="53"/>
      <c r="J96" s="2">
        <v>800</v>
      </c>
      <c r="K96" s="52" t="s">
        <v>453</v>
      </c>
      <c r="L96" s="54"/>
      <c r="M96" s="53"/>
      <c r="N96" s="52">
        <v>1</v>
      </c>
      <c r="O96" s="54"/>
      <c r="P96" s="54"/>
      <c r="Q96" s="53"/>
      <c r="R96" s="2" t="s">
        <v>41</v>
      </c>
      <c r="S96" s="2" t="s">
        <v>42</v>
      </c>
      <c r="T96" s="2" t="s">
        <v>43</v>
      </c>
      <c r="U96" s="2" t="s">
        <v>44</v>
      </c>
      <c r="V96" s="2" t="s">
        <v>454</v>
      </c>
      <c r="W96" s="2" t="s">
        <v>454</v>
      </c>
      <c r="X96" s="2" t="s">
        <v>455</v>
      </c>
      <c r="Y96" s="2" t="s">
        <v>47</v>
      </c>
      <c r="Z96" s="2" t="s">
        <v>153</v>
      </c>
      <c r="AA96" s="2">
        <v>1</v>
      </c>
      <c r="AB96" s="2" t="s">
        <v>154</v>
      </c>
      <c r="AC96" s="2" t="s">
        <v>155</v>
      </c>
      <c r="AD96" s="2" t="s">
        <v>156</v>
      </c>
      <c r="AE96" s="2" t="s">
        <v>52</v>
      </c>
      <c r="AF96" s="2" t="s">
        <v>53</v>
      </c>
      <c r="AG96" s="45" t="s">
        <v>53</v>
      </c>
      <c r="AH96" s="15"/>
      <c r="AI96" s="15"/>
      <c r="AJ96" s="15"/>
    </row>
    <row r="97" spans="1:36" customFormat="1" ht="261" hidden="1" customHeight="1">
      <c r="A97" s="1">
        <v>92</v>
      </c>
      <c r="B97" s="2" t="s">
        <v>36</v>
      </c>
      <c r="C97" s="52" t="s">
        <v>37</v>
      </c>
      <c r="D97" s="53"/>
      <c r="E97" s="52" t="s">
        <v>38</v>
      </c>
      <c r="F97" s="53"/>
      <c r="G97" s="2" t="s">
        <v>39</v>
      </c>
      <c r="H97" s="52">
        <v>2014</v>
      </c>
      <c r="I97" s="53"/>
      <c r="J97" s="2">
        <v>800</v>
      </c>
      <c r="K97" s="52" t="s">
        <v>456</v>
      </c>
      <c r="L97" s="54"/>
      <c r="M97" s="53"/>
      <c r="N97" s="52">
        <v>1</v>
      </c>
      <c r="O97" s="54"/>
      <c r="P97" s="54"/>
      <c r="Q97" s="53"/>
      <c r="R97" s="2" t="s">
        <v>41</v>
      </c>
      <c r="S97" s="2" t="s">
        <v>54</v>
      </c>
      <c r="T97" s="2" t="s">
        <v>43</v>
      </c>
      <c r="U97" s="2" t="s">
        <v>44</v>
      </c>
      <c r="V97" s="2" t="s">
        <v>457</v>
      </c>
      <c r="W97" s="2" t="s">
        <v>457</v>
      </c>
      <c r="X97" s="2" t="s">
        <v>458</v>
      </c>
      <c r="Y97" s="2" t="s">
        <v>459</v>
      </c>
      <c r="Z97" s="2" t="s">
        <v>460</v>
      </c>
      <c r="AA97" s="2">
        <v>2</v>
      </c>
      <c r="AB97" s="2" t="s">
        <v>461</v>
      </c>
      <c r="AC97" s="2" t="s">
        <v>50</v>
      </c>
      <c r="AD97" s="2" t="s">
        <v>36</v>
      </c>
      <c r="AE97" s="2" t="s">
        <v>52</v>
      </c>
      <c r="AF97" s="2" t="s">
        <v>53</v>
      </c>
      <c r="AG97" s="45" t="s">
        <v>53</v>
      </c>
      <c r="AH97" s="15"/>
      <c r="AI97" s="15"/>
      <c r="AJ97" s="15"/>
    </row>
    <row r="98" spans="1:36" customFormat="1" ht="108" hidden="1" customHeight="1">
      <c r="A98" s="1">
        <v>93</v>
      </c>
      <c r="B98" s="2" t="s">
        <v>36</v>
      </c>
      <c r="C98" s="52" t="s">
        <v>37</v>
      </c>
      <c r="D98" s="53"/>
      <c r="E98" s="52" t="s">
        <v>38</v>
      </c>
      <c r="F98" s="53"/>
      <c r="G98" s="2" t="s">
        <v>39</v>
      </c>
      <c r="H98" s="52">
        <v>2015</v>
      </c>
      <c r="I98" s="53"/>
      <c r="J98" s="2">
        <v>800</v>
      </c>
      <c r="K98" s="52" t="s">
        <v>462</v>
      </c>
      <c r="L98" s="54"/>
      <c r="M98" s="53"/>
      <c r="N98" s="52">
        <v>1</v>
      </c>
      <c r="O98" s="54"/>
      <c r="P98" s="54"/>
      <c r="Q98" s="53"/>
      <c r="R98" s="2" t="s">
        <v>41</v>
      </c>
      <c r="S98" s="2" t="s">
        <v>54</v>
      </c>
      <c r="T98" s="2" t="s">
        <v>43</v>
      </c>
      <c r="U98" s="2" t="s">
        <v>44</v>
      </c>
      <c r="V98" s="2" t="s">
        <v>463</v>
      </c>
      <c r="W98" s="2" t="s">
        <v>463</v>
      </c>
      <c r="X98" s="2" t="s">
        <v>458</v>
      </c>
      <c r="Y98" s="2" t="s">
        <v>459</v>
      </c>
      <c r="Z98" s="2" t="s">
        <v>460</v>
      </c>
      <c r="AA98" s="2">
        <v>2</v>
      </c>
      <c r="AB98" s="2" t="s">
        <v>461</v>
      </c>
      <c r="AC98" s="2" t="s">
        <v>50</v>
      </c>
      <c r="AD98" s="2" t="s">
        <v>36</v>
      </c>
      <c r="AE98" s="2" t="s">
        <v>52</v>
      </c>
      <c r="AF98" s="2" t="s">
        <v>53</v>
      </c>
      <c r="AG98" s="45" t="s">
        <v>53</v>
      </c>
      <c r="AH98" s="15"/>
      <c r="AI98" s="15"/>
      <c r="AJ98" s="15"/>
    </row>
    <row r="99" spans="1:36" customFormat="1" ht="252" hidden="1" customHeight="1">
      <c r="A99" s="1">
        <v>94</v>
      </c>
      <c r="B99" s="2" t="s">
        <v>36</v>
      </c>
      <c r="C99" s="52" t="s">
        <v>37</v>
      </c>
      <c r="D99" s="53"/>
      <c r="E99" s="52" t="s">
        <v>38</v>
      </c>
      <c r="F99" s="53"/>
      <c r="G99" s="2" t="s">
        <v>39</v>
      </c>
      <c r="H99" s="52">
        <v>2013</v>
      </c>
      <c r="I99" s="53"/>
      <c r="J99" s="2">
        <v>800</v>
      </c>
      <c r="K99" s="52" t="s">
        <v>464</v>
      </c>
      <c r="L99" s="54"/>
      <c r="M99" s="53"/>
      <c r="N99" s="52">
        <v>1</v>
      </c>
      <c r="O99" s="54"/>
      <c r="P99" s="54"/>
      <c r="Q99" s="53"/>
      <c r="R99" s="2" t="s">
        <v>41</v>
      </c>
      <c r="S99" s="2" t="s">
        <v>42</v>
      </c>
      <c r="T99" s="2" t="s">
        <v>43</v>
      </c>
      <c r="U99" s="2" t="s">
        <v>44</v>
      </c>
      <c r="V99" s="2" t="s">
        <v>465</v>
      </c>
      <c r="W99" s="2" t="s">
        <v>465</v>
      </c>
      <c r="X99" s="2" t="s">
        <v>466</v>
      </c>
      <c r="Y99" s="2" t="s">
        <v>47</v>
      </c>
      <c r="Z99" s="2" t="s">
        <v>166</v>
      </c>
      <c r="AA99" s="2">
        <v>1</v>
      </c>
      <c r="AB99" s="2" t="s">
        <v>387</v>
      </c>
      <c r="AC99" s="2" t="s">
        <v>155</v>
      </c>
      <c r="AD99" s="2" t="s">
        <v>156</v>
      </c>
      <c r="AE99" s="2" t="s">
        <v>52</v>
      </c>
      <c r="AF99" s="2" t="s">
        <v>53</v>
      </c>
      <c r="AG99" s="45" t="s">
        <v>53</v>
      </c>
      <c r="AH99" s="15"/>
      <c r="AI99" s="15"/>
      <c r="AJ99" s="15"/>
    </row>
    <row r="100" spans="1:36" customFormat="1" ht="288" hidden="1" customHeight="1">
      <c r="A100" s="1">
        <v>95</v>
      </c>
      <c r="B100" s="2" t="s">
        <v>36</v>
      </c>
      <c r="C100" s="52" t="s">
        <v>37</v>
      </c>
      <c r="D100" s="53"/>
      <c r="E100" s="52" t="s">
        <v>38</v>
      </c>
      <c r="F100" s="53"/>
      <c r="G100" s="2" t="s">
        <v>39</v>
      </c>
      <c r="H100" s="52">
        <v>2014</v>
      </c>
      <c r="I100" s="53"/>
      <c r="J100" s="2">
        <v>800</v>
      </c>
      <c r="K100" s="52" t="s">
        <v>467</v>
      </c>
      <c r="L100" s="54"/>
      <c r="M100" s="53"/>
      <c r="N100" s="52">
        <v>1</v>
      </c>
      <c r="O100" s="54"/>
      <c r="P100" s="54"/>
      <c r="Q100" s="53"/>
      <c r="R100" s="2" t="s">
        <v>41</v>
      </c>
      <c r="S100" s="2" t="s">
        <v>54</v>
      </c>
      <c r="T100" s="2" t="s">
        <v>43</v>
      </c>
      <c r="U100" s="2" t="s">
        <v>44</v>
      </c>
      <c r="V100" s="2" t="s">
        <v>468</v>
      </c>
      <c r="W100" s="2" t="s">
        <v>468</v>
      </c>
      <c r="X100" s="2" t="s">
        <v>469</v>
      </c>
      <c r="Y100" s="2" t="s">
        <v>470</v>
      </c>
      <c r="Z100" s="2" t="s">
        <v>471</v>
      </c>
      <c r="AA100" s="2">
        <v>1</v>
      </c>
      <c r="AB100" s="2" t="s">
        <v>62</v>
      </c>
      <c r="AC100" s="2" t="s">
        <v>63</v>
      </c>
      <c r="AD100" s="2" t="s">
        <v>64</v>
      </c>
      <c r="AE100" s="2" t="s">
        <v>52</v>
      </c>
      <c r="AF100" s="2" t="s">
        <v>53</v>
      </c>
      <c r="AG100" s="45" t="s">
        <v>53</v>
      </c>
      <c r="AH100" s="15"/>
      <c r="AI100" s="15"/>
      <c r="AJ100" s="15"/>
    </row>
    <row r="101" spans="1:36" customFormat="1" ht="270" hidden="1" customHeight="1">
      <c r="A101" s="1">
        <v>96</v>
      </c>
      <c r="B101" s="2" t="s">
        <v>36</v>
      </c>
      <c r="C101" s="52" t="s">
        <v>37</v>
      </c>
      <c r="D101" s="53"/>
      <c r="E101" s="52" t="s">
        <v>38</v>
      </c>
      <c r="F101" s="53"/>
      <c r="G101" s="2" t="s">
        <v>39</v>
      </c>
      <c r="H101" s="52">
        <v>2013</v>
      </c>
      <c r="I101" s="53"/>
      <c r="J101" s="2">
        <v>800</v>
      </c>
      <c r="K101" s="52" t="s">
        <v>472</v>
      </c>
      <c r="L101" s="54"/>
      <c r="M101" s="53"/>
      <c r="N101" s="52">
        <v>1</v>
      </c>
      <c r="O101" s="54"/>
      <c r="P101" s="54"/>
      <c r="Q101" s="53"/>
      <c r="R101" s="2" t="s">
        <v>41</v>
      </c>
      <c r="S101" s="2" t="s">
        <v>42</v>
      </c>
      <c r="T101" s="2" t="s">
        <v>43</v>
      </c>
      <c r="U101" s="2" t="s">
        <v>44</v>
      </c>
      <c r="V101" s="2" t="s">
        <v>473</v>
      </c>
      <c r="W101" s="2" t="s">
        <v>473</v>
      </c>
      <c r="X101" s="2" t="s">
        <v>152</v>
      </c>
      <c r="Y101" s="2" t="s">
        <v>47</v>
      </c>
      <c r="Z101" s="2" t="s">
        <v>153</v>
      </c>
      <c r="AA101" s="2">
        <v>1</v>
      </c>
      <c r="AB101" s="2" t="s">
        <v>154</v>
      </c>
      <c r="AC101" s="2" t="s">
        <v>155</v>
      </c>
      <c r="AD101" s="2" t="s">
        <v>156</v>
      </c>
      <c r="AE101" s="2" t="s">
        <v>52</v>
      </c>
      <c r="AF101" s="2" t="s">
        <v>53</v>
      </c>
      <c r="AG101" s="45" t="s">
        <v>53</v>
      </c>
      <c r="AH101" s="15"/>
      <c r="AI101" s="15"/>
      <c r="AJ101" s="15"/>
    </row>
    <row r="102" spans="1:36" customFormat="1" ht="252" hidden="1" customHeight="1">
      <c r="A102" s="1">
        <v>97</v>
      </c>
      <c r="B102" s="2" t="s">
        <v>36</v>
      </c>
      <c r="C102" s="52" t="s">
        <v>37</v>
      </c>
      <c r="D102" s="53"/>
      <c r="E102" s="52" t="s">
        <v>38</v>
      </c>
      <c r="F102" s="53"/>
      <c r="G102" s="2" t="s">
        <v>39</v>
      </c>
      <c r="H102" s="52">
        <v>2014</v>
      </c>
      <c r="I102" s="53"/>
      <c r="J102" s="2">
        <v>800</v>
      </c>
      <c r="K102" s="52" t="s">
        <v>474</v>
      </c>
      <c r="L102" s="54"/>
      <c r="M102" s="53"/>
      <c r="N102" s="52">
        <v>1</v>
      </c>
      <c r="O102" s="54"/>
      <c r="P102" s="54"/>
      <c r="Q102" s="53"/>
      <c r="R102" s="2" t="s">
        <v>41</v>
      </c>
      <c r="S102" s="2" t="s">
        <v>54</v>
      </c>
      <c r="T102" s="2" t="s">
        <v>43</v>
      </c>
      <c r="U102" s="2" t="s">
        <v>44</v>
      </c>
      <c r="V102" s="2" t="s">
        <v>475</v>
      </c>
      <c r="W102" s="2" t="s">
        <v>475</v>
      </c>
      <c r="X102" s="2" t="s">
        <v>476</v>
      </c>
      <c r="Y102" s="2" t="s">
        <v>60</v>
      </c>
      <c r="Z102" s="2" t="s">
        <v>477</v>
      </c>
      <c r="AA102" s="2">
        <v>1</v>
      </c>
      <c r="AB102" s="2" t="s">
        <v>478</v>
      </c>
      <c r="AC102" s="2" t="s">
        <v>63</v>
      </c>
      <c r="AD102" s="2" t="s">
        <v>64</v>
      </c>
      <c r="AE102" s="2" t="s">
        <v>52</v>
      </c>
      <c r="AF102" s="2" t="s">
        <v>53</v>
      </c>
      <c r="AG102" s="45" t="s">
        <v>53</v>
      </c>
      <c r="AH102" s="15"/>
      <c r="AI102" s="15"/>
      <c r="AJ102" s="15"/>
    </row>
    <row r="103" spans="1:36" customFormat="1" ht="279" hidden="1" customHeight="1">
      <c r="A103" s="1">
        <v>98</v>
      </c>
      <c r="B103" s="2" t="s">
        <v>36</v>
      </c>
      <c r="C103" s="52" t="s">
        <v>37</v>
      </c>
      <c r="D103" s="53"/>
      <c r="E103" s="52" t="s">
        <v>38</v>
      </c>
      <c r="F103" s="53"/>
      <c r="G103" s="2" t="s">
        <v>39</v>
      </c>
      <c r="H103" s="52">
        <v>2014</v>
      </c>
      <c r="I103" s="53"/>
      <c r="J103" s="2">
        <v>800</v>
      </c>
      <c r="K103" s="52" t="s">
        <v>479</v>
      </c>
      <c r="L103" s="54"/>
      <c r="M103" s="53"/>
      <c r="N103" s="52">
        <v>1</v>
      </c>
      <c r="O103" s="54"/>
      <c r="P103" s="54"/>
      <c r="Q103" s="53"/>
      <c r="R103" s="2" t="s">
        <v>41</v>
      </c>
      <c r="S103" s="2" t="s">
        <v>54</v>
      </c>
      <c r="T103" s="2" t="s">
        <v>43</v>
      </c>
      <c r="U103" s="2" t="s">
        <v>44</v>
      </c>
      <c r="V103" s="2" t="s">
        <v>480</v>
      </c>
      <c r="W103" s="2" t="s">
        <v>480</v>
      </c>
      <c r="X103" s="2" t="s">
        <v>481</v>
      </c>
      <c r="Y103" s="2" t="s">
        <v>60</v>
      </c>
      <c r="Z103" s="2" t="s">
        <v>477</v>
      </c>
      <c r="AA103" s="2">
        <v>1</v>
      </c>
      <c r="AB103" s="2" t="s">
        <v>478</v>
      </c>
      <c r="AC103" s="2" t="s">
        <v>63</v>
      </c>
      <c r="AD103" s="2" t="s">
        <v>64</v>
      </c>
      <c r="AE103" s="2" t="s">
        <v>52</v>
      </c>
      <c r="AF103" s="2" t="s">
        <v>53</v>
      </c>
      <c r="AG103" s="45" t="s">
        <v>53</v>
      </c>
      <c r="AH103" s="15"/>
      <c r="AI103" s="15"/>
      <c r="AJ103" s="15"/>
    </row>
    <row r="104" spans="1:36" customFormat="1" ht="297" hidden="1" customHeight="1">
      <c r="A104" s="1">
        <v>99</v>
      </c>
      <c r="B104" s="2" t="s">
        <v>36</v>
      </c>
      <c r="C104" s="52" t="s">
        <v>37</v>
      </c>
      <c r="D104" s="53"/>
      <c r="E104" s="52" t="s">
        <v>38</v>
      </c>
      <c r="F104" s="53"/>
      <c r="G104" s="2" t="s">
        <v>39</v>
      </c>
      <c r="H104" s="52">
        <v>2015</v>
      </c>
      <c r="I104" s="53"/>
      <c r="J104" s="2">
        <v>800</v>
      </c>
      <c r="K104" s="52" t="s">
        <v>482</v>
      </c>
      <c r="L104" s="54"/>
      <c r="M104" s="53"/>
      <c r="N104" s="52">
        <v>1</v>
      </c>
      <c r="O104" s="54"/>
      <c r="P104" s="54"/>
      <c r="Q104" s="53"/>
      <c r="R104" s="2" t="s">
        <v>41</v>
      </c>
      <c r="S104" s="2" t="s">
        <v>54</v>
      </c>
      <c r="T104" s="2" t="s">
        <v>43</v>
      </c>
      <c r="U104" s="2" t="s">
        <v>44</v>
      </c>
      <c r="V104" s="2" t="s">
        <v>483</v>
      </c>
      <c r="W104" s="2" t="s">
        <v>483</v>
      </c>
      <c r="X104" s="2" t="s">
        <v>484</v>
      </c>
      <c r="Y104" s="2" t="s">
        <v>47</v>
      </c>
      <c r="Z104" s="2" t="s">
        <v>485</v>
      </c>
      <c r="AA104" s="2">
        <v>2</v>
      </c>
      <c r="AB104" s="2" t="s">
        <v>486</v>
      </c>
      <c r="AC104" s="2" t="s">
        <v>487</v>
      </c>
      <c r="AD104" s="2" t="s">
        <v>36</v>
      </c>
      <c r="AE104" s="2" t="s">
        <v>52</v>
      </c>
      <c r="AF104" s="2" t="s">
        <v>53</v>
      </c>
      <c r="AG104" s="45" t="s">
        <v>53</v>
      </c>
      <c r="AH104" s="15"/>
      <c r="AI104" s="15"/>
      <c r="AJ104" s="15"/>
    </row>
    <row r="105" spans="1:36" customFormat="1" ht="90" hidden="1" customHeight="1">
      <c r="A105" s="1">
        <v>100</v>
      </c>
      <c r="B105" s="2" t="s">
        <v>488</v>
      </c>
      <c r="C105" s="52" t="s">
        <v>37</v>
      </c>
      <c r="D105" s="53"/>
      <c r="E105" s="52" t="s">
        <v>38</v>
      </c>
      <c r="F105" s="53"/>
      <c r="G105" s="2" t="s">
        <v>39</v>
      </c>
      <c r="H105" s="52">
        <v>2017</v>
      </c>
      <c r="I105" s="53"/>
      <c r="J105" s="2">
        <v>171</v>
      </c>
      <c r="K105" s="52" t="s">
        <v>482</v>
      </c>
      <c r="L105" s="54"/>
      <c r="M105" s="53"/>
      <c r="N105" s="52">
        <v>1</v>
      </c>
      <c r="O105" s="54"/>
      <c r="P105" s="54"/>
      <c r="Q105" s="53"/>
      <c r="R105" s="2" t="s">
        <v>41</v>
      </c>
      <c r="S105" s="2" t="s">
        <v>489</v>
      </c>
      <c r="T105" s="2" t="s">
        <v>43</v>
      </c>
      <c r="U105" s="2" t="s">
        <v>44</v>
      </c>
      <c r="V105" s="2" t="s">
        <v>490</v>
      </c>
      <c r="W105" s="2" t="s">
        <v>491</v>
      </c>
      <c r="X105" s="2" t="s">
        <v>492</v>
      </c>
      <c r="Y105" s="2" t="s">
        <v>493</v>
      </c>
      <c r="Z105" s="2" t="s">
        <v>494</v>
      </c>
      <c r="AA105" s="2">
        <v>1</v>
      </c>
      <c r="AB105" s="2" t="s">
        <v>495</v>
      </c>
      <c r="AC105" s="2" t="s">
        <v>496</v>
      </c>
      <c r="AD105" s="2" t="s">
        <v>497</v>
      </c>
      <c r="AE105" s="2" t="s">
        <v>52</v>
      </c>
      <c r="AF105" s="2" t="s">
        <v>498</v>
      </c>
      <c r="AG105" s="2" t="s">
        <v>498</v>
      </c>
    </row>
    <row r="106" spans="1:36" customFormat="1" ht="261" hidden="1" customHeight="1">
      <c r="A106" s="1">
        <v>101</v>
      </c>
      <c r="B106" s="2" t="s">
        <v>499</v>
      </c>
      <c r="C106" s="52" t="s">
        <v>37</v>
      </c>
      <c r="D106" s="53"/>
      <c r="E106" s="52" t="s">
        <v>38</v>
      </c>
      <c r="F106" s="53"/>
      <c r="G106" s="2" t="s">
        <v>39</v>
      </c>
      <c r="H106" s="52">
        <v>2018</v>
      </c>
      <c r="I106" s="53"/>
      <c r="J106" s="2">
        <v>121</v>
      </c>
      <c r="K106" s="52" t="s">
        <v>500</v>
      </c>
      <c r="L106" s="54"/>
      <c r="M106" s="53"/>
      <c r="N106" s="52">
        <v>1</v>
      </c>
      <c r="O106" s="54"/>
      <c r="P106" s="54"/>
      <c r="Q106" s="53"/>
      <c r="R106" s="2" t="s">
        <v>41</v>
      </c>
      <c r="S106" s="2" t="s">
        <v>489</v>
      </c>
      <c r="T106" s="2" t="s">
        <v>43</v>
      </c>
      <c r="U106" s="2" t="s">
        <v>44</v>
      </c>
      <c r="V106" s="2" t="s">
        <v>501</v>
      </c>
      <c r="W106" s="2" t="s">
        <v>502</v>
      </c>
      <c r="X106" s="2" t="s">
        <v>503</v>
      </c>
      <c r="Y106" s="2" t="s">
        <v>253</v>
      </c>
      <c r="Z106" s="2" t="s">
        <v>504</v>
      </c>
      <c r="AA106" s="2">
        <v>1</v>
      </c>
      <c r="AB106" s="2" t="s">
        <v>505</v>
      </c>
      <c r="AC106" s="2" t="s">
        <v>506</v>
      </c>
      <c r="AD106" s="2" t="s">
        <v>507</v>
      </c>
      <c r="AE106" s="2" t="s">
        <v>52</v>
      </c>
      <c r="AF106" s="2" t="s">
        <v>498</v>
      </c>
      <c r="AG106" s="2" t="s">
        <v>498</v>
      </c>
    </row>
    <row r="107" spans="1:36" customFormat="1" ht="261" hidden="1" customHeight="1">
      <c r="A107" s="1">
        <v>102</v>
      </c>
      <c r="B107" s="2" t="s">
        <v>499</v>
      </c>
      <c r="C107" s="52" t="s">
        <v>37</v>
      </c>
      <c r="D107" s="53"/>
      <c r="E107" s="52" t="s">
        <v>38</v>
      </c>
      <c r="F107" s="53"/>
      <c r="G107" s="2" t="s">
        <v>39</v>
      </c>
      <c r="H107" s="52">
        <v>2018</v>
      </c>
      <c r="I107" s="53"/>
      <c r="J107" s="2">
        <v>121</v>
      </c>
      <c r="K107" s="52" t="s">
        <v>500</v>
      </c>
      <c r="L107" s="54"/>
      <c r="M107" s="53"/>
      <c r="N107" s="52">
        <v>2</v>
      </c>
      <c r="O107" s="54"/>
      <c r="P107" s="54"/>
      <c r="Q107" s="53"/>
      <c r="R107" s="2" t="s">
        <v>41</v>
      </c>
      <c r="S107" s="2" t="s">
        <v>489</v>
      </c>
      <c r="T107" s="2" t="s">
        <v>43</v>
      </c>
      <c r="U107" s="2" t="s">
        <v>44</v>
      </c>
      <c r="V107" s="2" t="s">
        <v>501</v>
      </c>
      <c r="W107" s="2" t="s">
        <v>502</v>
      </c>
      <c r="X107" s="2" t="s">
        <v>508</v>
      </c>
      <c r="Y107" s="2" t="s">
        <v>509</v>
      </c>
      <c r="Z107" s="2" t="s">
        <v>510</v>
      </c>
      <c r="AA107" s="2">
        <v>1</v>
      </c>
      <c r="AB107" s="2" t="s">
        <v>505</v>
      </c>
      <c r="AC107" s="2" t="s">
        <v>506</v>
      </c>
      <c r="AD107" s="2" t="s">
        <v>507</v>
      </c>
      <c r="AE107" s="2" t="s">
        <v>52</v>
      </c>
      <c r="AF107" s="2" t="s">
        <v>498</v>
      </c>
      <c r="AG107" s="2" t="s">
        <v>498</v>
      </c>
    </row>
    <row r="108" spans="1:36" customFormat="1" ht="261" hidden="1" customHeight="1">
      <c r="A108" s="1">
        <v>103</v>
      </c>
      <c r="B108" s="2" t="s">
        <v>499</v>
      </c>
      <c r="C108" s="52" t="s">
        <v>37</v>
      </c>
      <c r="D108" s="53"/>
      <c r="E108" s="52" t="s">
        <v>38</v>
      </c>
      <c r="F108" s="53"/>
      <c r="G108" s="2" t="s">
        <v>39</v>
      </c>
      <c r="H108" s="52">
        <v>2018</v>
      </c>
      <c r="I108" s="53"/>
      <c r="J108" s="2">
        <v>121</v>
      </c>
      <c r="K108" s="52" t="s">
        <v>500</v>
      </c>
      <c r="L108" s="54"/>
      <c r="M108" s="53"/>
      <c r="N108" s="52">
        <v>3</v>
      </c>
      <c r="O108" s="54"/>
      <c r="P108" s="54"/>
      <c r="Q108" s="53"/>
      <c r="R108" s="2" t="s">
        <v>41</v>
      </c>
      <c r="S108" s="2" t="s">
        <v>489</v>
      </c>
      <c r="T108" s="2" t="s">
        <v>43</v>
      </c>
      <c r="U108" s="2" t="s">
        <v>44</v>
      </c>
      <c r="V108" s="2" t="s">
        <v>501</v>
      </c>
      <c r="W108" s="2" t="s">
        <v>502</v>
      </c>
      <c r="X108" s="2" t="s">
        <v>511</v>
      </c>
      <c r="Y108" s="2" t="s">
        <v>102</v>
      </c>
      <c r="Z108" s="2" t="s">
        <v>512</v>
      </c>
      <c r="AA108" s="2">
        <v>1</v>
      </c>
      <c r="AB108" s="2" t="s">
        <v>505</v>
      </c>
      <c r="AC108" s="2" t="s">
        <v>506</v>
      </c>
      <c r="AD108" s="2" t="s">
        <v>507</v>
      </c>
      <c r="AE108" s="2" t="s">
        <v>52</v>
      </c>
      <c r="AF108" s="2" t="s">
        <v>498</v>
      </c>
      <c r="AG108" s="2" t="s">
        <v>498</v>
      </c>
    </row>
    <row r="109" spans="1:36" customFormat="1" ht="216" hidden="1" customHeight="1">
      <c r="A109" s="1">
        <v>104</v>
      </c>
      <c r="B109" s="2" t="s">
        <v>513</v>
      </c>
      <c r="C109" s="52" t="s">
        <v>37</v>
      </c>
      <c r="D109" s="53"/>
      <c r="E109" s="52" t="s">
        <v>38</v>
      </c>
      <c r="F109" s="53"/>
      <c r="G109" s="2" t="s">
        <v>39</v>
      </c>
      <c r="H109" s="52">
        <v>2017</v>
      </c>
      <c r="I109" s="53"/>
      <c r="J109" s="2">
        <v>133</v>
      </c>
      <c r="K109" s="52" t="s">
        <v>500</v>
      </c>
      <c r="L109" s="54"/>
      <c r="M109" s="53"/>
      <c r="N109" s="52">
        <v>1</v>
      </c>
      <c r="O109" s="54"/>
      <c r="P109" s="54"/>
      <c r="Q109" s="53"/>
      <c r="R109" s="2" t="s">
        <v>41</v>
      </c>
      <c r="S109" s="2" t="s">
        <v>489</v>
      </c>
      <c r="T109" s="2" t="s">
        <v>514</v>
      </c>
      <c r="U109" s="2" t="s">
        <v>514</v>
      </c>
      <c r="V109" s="2" t="s">
        <v>515</v>
      </c>
      <c r="W109" s="2" t="s">
        <v>516</v>
      </c>
      <c r="X109" s="2" t="s">
        <v>517</v>
      </c>
      <c r="Y109" s="2" t="s">
        <v>518</v>
      </c>
      <c r="Z109" s="2" t="s">
        <v>519</v>
      </c>
      <c r="AA109" s="2">
        <v>1</v>
      </c>
      <c r="AB109" s="2" t="s">
        <v>520</v>
      </c>
      <c r="AC109" s="2" t="s">
        <v>521</v>
      </c>
      <c r="AD109" s="2" t="s">
        <v>522</v>
      </c>
      <c r="AE109" s="2" t="s">
        <v>52</v>
      </c>
      <c r="AF109" s="2" t="s">
        <v>53</v>
      </c>
      <c r="AG109" s="45" t="s">
        <v>53</v>
      </c>
      <c r="AH109" s="15"/>
      <c r="AI109" s="15"/>
      <c r="AJ109" s="15"/>
    </row>
    <row r="110" spans="1:36" customFormat="1" ht="216" hidden="1" customHeight="1">
      <c r="A110" s="1">
        <v>105</v>
      </c>
      <c r="B110" s="2" t="s">
        <v>513</v>
      </c>
      <c r="C110" s="52" t="s">
        <v>37</v>
      </c>
      <c r="D110" s="53"/>
      <c r="E110" s="52" t="s">
        <v>38</v>
      </c>
      <c r="F110" s="53"/>
      <c r="G110" s="2" t="s">
        <v>39</v>
      </c>
      <c r="H110" s="52">
        <v>2017</v>
      </c>
      <c r="I110" s="53"/>
      <c r="J110" s="2">
        <v>133</v>
      </c>
      <c r="K110" s="52" t="s">
        <v>500</v>
      </c>
      <c r="L110" s="54"/>
      <c r="M110" s="53"/>
      <c r="N110" s="52">
        <v>2</v>
      </c>
      <c r="O110" s="54"/>
      <c r="P110" s="54"/>
      <c r="Q110" s="53"/>
      <c r="R110" s="2" t="s">
        <v>41</v>
      </c>
      <c r="S110" s="2" t="s">
        <v>489</v>
      </c>
      <c r="T110" s="2" t="s">
        <v>514</v>
      </c>
      <c r="U110" s="2" t="s">
        <v>514</v>
      </c>
      <c r="V110" s="2" t="s">
        <v>515</v>
      </c>
      <c r="W110" s="2" t="s">
        <v>516</v>
      </c>
      <c r="X110" s="2" t="s">
        <v>523</v>
      </c>
      <c r="Y110" s="2" t="s">
        <v>524</v>
      </c>
      <c r="Z110" s="2" t="s">
        <v>525</v>
      </c>
      <c r="AA110" s="2">
        <v>1</v>
      </c>
      <c r="AB110" s="2" t="s">
        <v>520</v>
      </c>
      <c r="AC110" s="2" t="s">
        <v>521</v>
      </c>
      <c r="AD110" s="2" t="s">
        <v>522</v>
      </c>
      <c r="AE110" s="2" t="s">
        <v>52</v>
      </c>
      <c r="AF110" s="2" t="s">
        <v>53</v>
      </c>
      <c r="AG110" s="45" t="s">
        <v>53</v>
      </c>
      <c r="AH110" s="15"/>
      <c r="AI110" s="15"/>
      <c r="AJ110" s="15"/>
    </row>
    <row r="111" spans="1:36" customFormat="1" ht="225" hidden="1" customHeight="1">
      <c r="A111" s="1">
        <v>106</v>
      </c>
      <c r="B111" s="2" t="s">
        <v>526</v>
      </c>
      <c r="C111" s="52" t="s">
        <v>37</v>
      </c>
      <c r="D111" s="53"/>
      <c r="E111" s="52" t="s">
        <v>38</v>
      </c>
      <c r="F111" s="53"/>
      <c r="G111" s="2" t="s">
        <v>39</v>
      </c>
      <c r="H111" s="52">
        <v>2016</v>
      </c>
      <c r="I111" s="53"/>
      <c r="J111" s="2">
        <v>172</v>
      </c>
      <c r="K111" s="52" t="s">
        <v>500</v>
      </c>
      <c r="L111" s="54"/>
      <c r="M111" s="53"/>
      <c r="N111" s="52">
        <v>1</v>
      </c>
      <c r="O111" s="54"/>
      <c r="P111" s="54"/>
      <c r="Q111" s="53"/>
      <c r="R111" s="2" t="s">
        <v>41</v>
      </c>
      <c r="S111" s="2" t="s">
        <v>489</v>
      </c>
      <c r="T111" s="2" t="s">
        <v>43</v>
      </c>
      <c r="U111" s="2" t="s">
        <v>44</v>
      </c>
      <c r="V111" s="2" t="s">
        <v>527</v>
      </c>
      <c r="W111" s="2" t="s">
        <v>528</v>
      </c>
      <c r="X111" s="2" t="s">
        <v>529</v>
      </c>
      <c r="Y111" s="2" t="s">
        <v>108</v>
      </c>
      <c r="Z111" s="2" t="s">
        <v>530</v>
      </c>
      <c r="AA111" s="2">
        <v>1</v>
      </c>
      <c r="AB111" s="2" t="s">
        <v>531</v>
      </c>
      <c r="AC111" s="2" t="s">
        <v>532</v>
      </c>
      <c r="AD111" s="2" t="s">
        <v>533</v>
      </c>
      <c r="AE111" s="2" t="s">
        <v>52</v>
      </c>
      <c r="AF111" s="2" t="s">
        <v>53</v>
      </c>
      <c r="AG111" s="45" t="s">
        <v>53</v>
      </c>
      <c r="AH111" s="15"/>
      <c r="AI111" s="15"/>
      <c r="AJ111" s="15"/>
    </row>
    <row r="112" spans="1:36" customFormat="1" ht="225" hidden="1" customHeight="1">
      <c r="A112" s="1">
        <v>107</v>
      </c>
      <c r="B112" s="2" t="s">
        <v>526</v>
      </c>
      <c r="C112" s="52" t="s">
        <v>37</v>
      </c>
      <c r="D112" s="53"/>
      <c r="E112" s="52" t="s">
        <v>38</v>
      </c>
      <c r="F112" s="53"/>
      <c r="G112" s="2" t="s">
        <v>39</v>
      </c>
      <c r="H112" s="52">
        <v>2016</v>
      </c>
      <c r="I112" s="53"/>
      <c r="J112" s="2">
        <v>172</v>
      </c>
      <c r="K112" s="52" t="s">
        <v>500</v>
      </c>
      <c r="L112" s="54"/>
      <c r="M112" s="53"/>
      <c r="N112" s="52">
        <v>2</v>
      </c>
      <c r="O112" s="54"/>
      <c r="P112" s="54"/>
      <c r="Q112" s="53"/>
      <c r="R112" s="2" t="s">
        <v>41</v>
      </c>
      <c r="S112" s="2" t="s">
        <v>489</v>
      </c>
      <c r="T112" s="2" t="s">
        <v>43</v>
      </c>
      <c r="U112" s="2" t="s">
        <v>44</v>
      </c>
      <c r="V112" s="2" t="s">
        <v>527</v>
      </c>
      <c r="W112" s="2" t="s">
        <v>534</v>
      </c>
      <c r="X112" s="2" t="s">
        <v>535</v>
      </c>
      <c r="Y112" s="2" t="s">
        <v>108</v>
      </c>
      <c r="Z112" s="2" t="s">
        <v>530</v>
      </c>
      <c r="AA112" s="2">
        <v>1</v>
      </c>
      <c r="AB112" s="2" t="s">
        <v>536</v>
      </c>
      <c r="AC112" s="2" t="s">
        <v>532</v>
      </c>
      <c r="AD112" s="2" t="s">
        <v>533</v>
      </c>
      <c r="AE112" s="2" t="s">
        <v>52</v>
      </c>
      <c r="AF112" s="2" t="s">
        <v>53</v>
      </c>
      <c r="AG112" s="45" t="s">
        <v>53</v>
      </c>
      <c r="AH112" s="13"/>
      <c r="AI112" s="13"/>
      <c r="AJ112" s="13"/>
    </row>
    <row r="113" spans="1:36" customFormat="1" ht="117" customHeight="1">
      <c r="A113" s="76">
        <v>108</v>
      </c>
      <c r="B113" s="77" t="s">
        <v>537</v>
      </c>
      <c r="C113" s="52" t="s">
        <v>37</v>
      </c>
      <c r="D113" s="53"/>
      <c r="E113" s="52" t="s">
        <v>38</v>
      </c>
      <c r="F113" s="53"/>
      <c r="G113" s="77" t="s">
        <v>39</v>
      </c>
      <c r="H113" s="52">
        <v>2019</v>
      </c>
      <c r="I113" s="78"/>
      <c r="J113" s="77">
        <v>137</v>
      </c>
      <c r="K113" s="79" t="s">
        <v>500</v>
      </c>
      <c r="L113" s="80"/>
      <c r="M113" s="78"/>
      <c r="N113" s="79">
        <v>1</v>
      </c>
      <c r="O113" s="80"/>
      <c r="P113" s="80"/>
      <c r="Q113" s="53"/>
      <c r="R113" s="77" t="s">
        <v>41</v>
      </c>
      <c r="S113" s="77" t="s">
        <v>489</v>
      </c>
      <c r="T113" s="77" t="s">
        <v>43</v>
      </c>
      <c r="U113" s="77" t="s">
        <v>44</v>
      </c>
      <c r="V113" s="77" t="s">
        <v>538</v>
      </c>
      <c r="W113" s="77" t="s">
        <v>539</v>
      </c>
      <c r="X113" s="77" t="s">
        <v>540</v>
      </c>
      <c r="Y113" s="77" t="s">
        <v>253</v>
      </c>
      <c r="Z113" s="77" t="s">
        <v>541</v>
      </c>
      <c r="AA113" s="77">
        <v>1</v>
      </c>
      <c r="AB113" s="77" t="s">
        <v>72</v>
      </c>
      <c r="AC113" s="77" t="s">
        <v>542</v>
      </c>
      <c r="AD113" s="77" t="s">
        <v>543</v>
      </c>
      <c r="AE113" s="2" t="s">
        <v>52</v>
      </c>
      <c r="AF113" s="2" t="s">
        <v>544</v>
      </c>
      <c r="AG113" s="45" t="s">
        <v>544</v>
      </c>
      <c r="AH113" s="24">
        <f>0/1</f>
        <v>0</v>
      </c>
      <c r="AI113" s="15"/>
      <c r="AJ113" s="44" t="s">
        <v>545</v>
      </c>
    </row>
    <row r="114" spans="1:36" customFormat="1" ht="117" customHeight="1">
      <c r="A114" s="76">
        <v>109</v>
      </c>
      <c r="B114" s="77" t="s">
        <v>537</v>
      </c>
      <c r="C114" s="52" t="s">
        <v>37</v>
      </c>
      <c r="D114" s="53"/>
      <c r="E114" s="52" t="s">
        <v>38</v>
      </c>
      <c r="F114" s="53"/>
      <c r="G114" s="77" t="s">
        <v>39</v>
      </c>
      <c r="H114" s="52">
        <v>2019</v>
      </c>
      <c r="I114" s="78"/>
      <c r="J114" s="77">
        <v>137</v>
      </c>
      <c r="K114" s="79" t="s">
        <v>500</v>
      </c>
      <c r="L114" s="80"/>
      <c r="M114" s="78"/>
      <c r="N114" s="79">
        <v>2</v>
      </c>
      <c r="O114" s="80"/>
      <c r="P114" s="80"/>
      <c r="Q114" s="53"/>
      <c r="R114" s="77" t="s">
        <v>41</v>
      </c>
      <c r="S114" s="77" t="s">
        <v>489</v>
      </c>
      <c r="T114" s="77" t="s">
        <v>43</v>
      </c>
      <c r="U114" s="77" t="s">
        <v>44</v>
      </c>
      <c r="V114" s="77" t="s">
        <v>538</v>
      </c>
      <c r="W114" s="77" t="s">
        <v>539</v>
      </c>
      <c r="X114" s="77" t="s">
        <v>546</v>
      </c>
      <c r="Y114" s="77" t="s">
        <v>547</v>
      </c>
      <c r="Z114" s="77" t="s">
        <v>548</v>
      </c>
      <c r="AA114" s="77">
        <v>1</v>
      </c>
      <c r="AB114" s="77" t="s">
        <v>72</v>
      </c>
      <c r="AC114" s="77" t="s">
        <v>542</v>
      </c>
      <c r="AD114" s="77" t="s">
        <v>543</v>
      </c>
      <c r="AE114" s="2" t="s">
        <v>52</v>
      </c>
      <c r="AF114" s="2" t="s">
        <v>544</v>
      </c>
      <c r="AG114" s="45" t="s">
        <v>544</v>
      </c>
      <c r="AH114" s="24">
        <f>0/1</f>
        <v>0</v>
      </c>
      <c r="AI114" s="15"/>
      <c r="AJ114" s="44" t="s">
        <v>545</v>
      </c>
    </row>
    <row r="115" spans="1:36" customFormat="1" ht="162" hidden="1" customHeight="1">
      <c r="A115" s="1">
        <v>110</v>
      </c>
      <c r="B115" s="2" t="s">
        <v>549</v>
      </c>
      <c r="C115" s="52" t="s">
        <v>37</v>
      </c>
      <c r="D115" s="53"/>
      <c r="E115" s="52" t="s">
        <v>38</v>
      </c>
      <c r="F115" s="53"/>
      <c r="G115" s="2" t="s">
        <v>39</v>
      </c>
      <c r="H115" s="52">
        <v>2018</v>
      </c>
      <c r="I115" s="53"/>
      <c r="J115" s="2">
        <v>141</v>
      </c>
      <c r="K115" s="52" t="s">
        <v>500</v>
      </c>
      <c r="L115" s="54"/>
      <c r="M115" s="53"/>
      <c r="N115" s="52">
        <v>1</v>
      </c>
      <c r="O115" s="54"/>
      <c r="P115" s="54"/>
      <c r="Q115" s="53"/>
      <c r="R115" s="2" t="s">
        <v>41</v>
      </c>
      <c r="S115" s="2" t="s">
        <v>489</v>
      </c>
      <c r="T115" s="2" t="s">
        <v>43</v>
      </c>
      <c r="U115" s="2" t="s">
        <v>44</v>
      </c>
      <c r="V115" s="2" t="s">
        <v>550</v>
      </c>
      <c r="W115" s="2" t="s">
        <v>551</v>
      </c>
      <c r="X115" s="2" t="s">
        <v>552</v>
      </c>
      <c r="Y115" s="2" t="s">
        <v>553</v>
      </c>
      <c r="Z115" s="2" t="s">
        <v>554</v>
      </c>
      <c r="AA115" s="2">
        <v>1</v>
      </c>
      <c r="AB115" s="2" t="s">
        <v>520</v>
      </c>
      <c r="AC115" s="2" t="s">
        <v>555</v>
      </c>
      <c r="AD115" s="2" t="s">
        <v>556</v>
      </c>
      <c r="AE115" s="2" t="s">
        <v>52</v>
      </c>
      <c r="AF115" s="2" t="s">
        <v>498</v>
      </c>
      <c r="AG115" s="2" t="s">
        <v>498</v>
      </c>
      <c r="AH115" s="23">
        <f>2/2</f>
        <v>1</v>
      </c>
      <c r="AI115" s="14" t="s">
        <v>557</v>
      </c>
      <c r="AJ115" s="22"/>
    </row>
    <row r="116" spans="1:36" customFormat="1" ht="162" hidden="1" customHeight="1">
      <c r="A116" s="1">
        <v>111</v>
      </c>
      <c r="B116" s="2" t="s">
        <v>549</v>
      </c>
      <c r="C116" s="52" t="s">
        <v>37</v>
      </c>
      <c r="D116" s="53"/>
      <c r="E116" s="52" t="s">
        <v>38</v>
      </c>
      <c r="F116" s="53"/>
      <c r="G116" s="2" t="s">
        <v>39</v>
      </c>
      <c r="H116" s="52">
        <v>2018</v>
      </c>
      <c r="I116" s="53"/>
      <c r="J116" s="2">
        <v>141</v>
      </c>
      <c r="K116" s="52" t="s">
        <v>500</v>
      </c>
      <c r="L116" s="54"/>
      <c r="M116" s="53"/>
      <c r="N116" s="52">
        <v>2</v>
      </c>
      <c r="O116" s="54"/>
      <c r="P116" s="54"/>
      <c r="Q116" s="53"/>
      <c r="R116" s="2" t="s">
        <v>41</v>
      </c>
      <c r="S116" s="2" t="s">
        <v>489</v>
      </c>
      <c r="T116" s="2" t="s">
        <v>43</v>
      </c>
      <c r="U116" s="2" t="s">
        <v>44</v>
      </c>
      <c r="V116" s="2" t="s">
        <v>550</v>
      </c>
      <c r="W116" s="2" t="s">
        <v>551</v>
      </c>
      <c r="X116" s="2" t="s">
        <v>558</v>
      </c>
      <c r="Y116" s="2" t="s">
        <v>559</v>
      </c>
      <c r="Z116" s="2" t="s">
        <v>560</v>
      </c>
      <c r="AA116" s="2">
        <v>1</v>
      </c>
      <c r="AB116" s="2" t="s">
        <v>561</v>
      </c>
      <c r="AC116" s="2" t="s">
        <v>555</v>
      </c>
      <c r="AD116" s="2" t="s">
        <v>556</v>
      </c>
      <c r="AE116" s="2" t="s">
        <v>52</v>
      </c>
      <c r="AF116" s="2" t="s">
        <v>498</v>
      </c>
      <c r="AG116" s="2" t="s">
        <v>498</v>
      </c>
      <c r="AH116" s="23">
        <f>3/3</f>
        <v>1</v>
      </c>
      <c r="AI116" s="15" t="s">
        <v>557</v>
      </c>
      <c r="AJ116" s="21" t="s">
        <v>562</v>
      </c>
    </row>
    <row r="117" spans="1:36" customFormat="1" ht="162" hidden="1" customHeight="1">
      <c r="A117" s="1">
        <v>112</v>
      </c>
      <c r="B117" s="2" t="s">
        <v>549</v>
      </c>
      <c r="C117" s="52" t="s">
        <v>37</v>
      </c>
      <c r="D117" s="53"/>
      <c r="E117" s="52" t="s">
        <v>38</v>
      </c>
      <c r="F117" s="53"/>
      <c r="G117" s="2" t="s">
        <v>39</v>
      </c>
      <c r="H117" s="52">
        <v>2018</v>
      </c>
      <c r="I117" s="53"/>
      <c r="J117" s="2">
        <v>141</v>
      </c>
      <c r="K117" s="52" t="s">
        <v>500</v>
      </c>
      <c r="L117" s="54"/>
      <c r="M117" s="53"/>
      <c r="N117" s="52">
        <v>3</v>
      </c>
      <c r="O117" s="54"/>
      <c r="P117" s="54"/>
      <c r="Q117" s="53"/>
      <c r="R117" s="2" t="s">
        <v>41</v>
      </c>
      <c r="S117" s="2" t="s">
        <v>489</v>
      </c>
      <c r="T117" s="2" t="s">
        <v>43</v>
      </c>
      <c r="U117" s="2" t="s">
        <v>44</v>
      </c>
      <c r="V117" s="2" t="s">
        <v>550</v>
      </c>
      <c r="W117" s="2" t="s">
        <v>551</v>
      </c>
      <c r="X117" s="2" t="s">
        <v>563</v>
      </c>
      <c r="Y117" s="2" t="s">
        <v>564</v>
      </c>
      <c r="Z117" s="2" t="s">
        <v>565</v>
      </c>
      <c r="AA117" s="2">
        <v>1</v>
      </c>
      <c r="AB117" s="2" t="s">
        <v>561</v>
      </c>
      <c r="AC117" s="2" t="s">
        <v>555</v>
      </c>
      <c r="AD117" s="2" t="s">
        <v>556</v>
      </c>
      <c r="AE117" s="2" t="s">
        <v>52</v>
      </c>
      <c r="AF117" s="2" t="s">
        <v>498</v>
      </c>
      <c r="AG117" s="2" t="s">
        <v>498</v>
      </c>
      <c r="AH117" s="23">
        <f>37/37</f>
        <v>1</v>
      </c>
      <c r="AI117" s="15" t="s">
        <v>557</v>
      </c>
      <c r="AJ117" s="22"/>
    </row>
    <row r="118" spans="1:36" customFormat="1" ht="144" hidden="1" customHeight="1">
      <c r="A118" s="1">
        <v>113</v>
      </c>
      <c r="B118" s="2" t="s">
        <v>36</v>
      </c>
      <c r="C118" s="52" t="s">
        <v>37</v>
      </c>
      <c r="D118" s="53"/>
      <c r="E118" s="52" t="s">
        <v>38</v>
      </c>
      <c r="F118" s="53"/>
      <c r="G118" s="2" t="s">
        <v>39</v>
      </c>
      <c r="H118" s="52">
        <v>2015</v>
      </c>
      <c r="I118" s="53"/>
      <c r="J118" s="2">
        <v>800</v>
      </c>
      <c r="K118" s="52" t="s">
        <v>500</v>
      </c>
      <c r="L118" s="54"/>
      <c r="M118" s="53"/>
      <c r="N118" s="52">
        <v>1</v>
      </c>
      <c r="O118" s="54"/>
      <c r="P118" s="54"/>
      <c r="Q118" s="53"/>
      <c r="R118" s="2" t="s">
        <v>41</v>
      </c>
      <c r="S118" s="2" t="s">
        <v>54</v>
      </c>
      <c r="T118" s="2" t="s">
        <v>43</v>
      </c>
      <c r="U118" s="2" t="s">
        <v>44</v>
      </c>
      <c r="V118" s="2" t="s">
        <v>566</v>
      </c>
      <c r="W118" s="2" t="s">
        <v>566</v>
      </c>
      <c r="X118" s="2" t="s">
        <v>567</v>
      </c>
      <c r="Y118" s="2" t="s">
        <v>47</v>
      </c>
      <c r="Z118" s="2" t="s">
        <v>568</v>
      </c>
      <c r="AA118" s="2">
        <v>2</v>
      </c>
      <c r="AB118" s="2" t="s">
        <v>569</v>
      </c>
      <c r="AC118" s="2" t="s">
        <v>570</v>
      </c>
      <c r="AD118" s="2" t="s">
        <v>36</v>
      </c>
      <c r="AE118" s="2" t="s">
        <v>52</v>
      </c>
      <c r="AF118" s="2" t="s">
        <v>498</v>
      </c>
      <c r="AG118" s="45" t="s">
        <v>53</v>
      </c>
      <c r="AH118" s="23"/>
      <c r="AI118" s="14"/>
      <c r="AJ118" s="15"/>
    </row>
    <row r="119" spans="1:36" customFormat="1" ht="153" hidden="1" customHeight="1">
      <c r="A119" s="1">
        <v>114</v>
      </c>
      <c r="B119" s="2" t="s">
        <v>571</v>
      </c>
      <c r="C119" s="52" t="s">
        <v>37</v>
      </c>
      <c r="D119" s="53"/>
      <c r="E119" s="52" t="s">
        <v>38</v>
      </c>
      <c r="F119" s="53"/>
      <c r="G119" s="2" t="s">
        <v>39</v>
      </c>
      <c r="H119" s="52">
        <v>2016</v>
      </c>
      <c r="I119" s="53"/>
      <c r="J119" s="2">
        <v>153</v>
      </c>
      <c r="K119" s="52" t="s">
        <v>500</v>
      </c>
      <c r="L119" s="54"/>
      <c r="M119" s="53"/>
      <c r="N119" s="52">
        <v>1</v>
      </c>
      <c r="O119" s="54"/>
      <c r="P119" s="54"/>
      <c r="Q119" s="53"/>
      <c r="R119" s="2" t="s">
        <v>41</v>
      </c>
      <c r="S119" s="2" t="s">
        <v>489</v>
      </c>
      <c r="T119" s="2" t="s">
        <v>43</v>
      </c>
      <c r="U119" s="2" t="s">
        <v>44</v>
      </c>
      <c r="V119" s="2" t="s">
        <v>572</v>
      </c>
      <c r="W119" s="2" t="s">
        <v>573</v>
      </c>
      <c r="X119" s="2" t="s">
        <v>574</v>
      </c>
      <c r="Y119" s="2" t="s">
        <v>575</v>
      </c>
      <c r="Z119" s="2" t="s">
        <v>576</v>
      </c>
      <c r="AA119" s="2">
        <v>1</v>
      </c>
      <c r="AB119" s="2" t="s">
        <v>577</v>
      </c>
      <c r="AC119" s="2" t="s">
        <v>578</v>
      </c>
      <c r="AD119" s="2" t="s">
        <v>191</v>
      </c>
      <c r="AE119" s="2" t="s">
        <v>52</v>
      </c>
      <c r="AF119" s="2" t="s">
        <v>498</v>
      </c>
      <c r="AG119" s="45" t="s">
        <v>53</v>
      </c>
      <c r="AH119" s="23"/>
      <c r="AI119" s="15"/>
      <c r="AJ119" s="15"/>
    </row>
    <row r="120" spans="1:36" customFormat="1" ht="81" hidden="1" customHeight="1">
      <c r="A120" s="1">
        <v>115</v>
      </c>
      <c r="B120" s="2" t="s">
        <v>579</v>
      </c>
      <c r="C120" s="52" t="s">
        <v>37</v>
      </c>
      <c r="D120" s="53"/>
      <c r="E120" s="52" t="s">
        <v>38</v>
      </c>
      <c r="F120" s="53"/>
      <c r="G120" s="2" t="s">
        <v>39</v>
      </c>
      <c r="H120" s="52">
        <v>2017</v>
      </c>
      <c r="I120" s="53"/>
      <c r="J120" s="2">
        <v>153</v>
      </c>
      <c r="K120" s="52" t="s">
        <v>500</v>
      </c>
      <c r="L120" s="54"/>
      <c r="M120" s="53"/>
      <c r="N120" s="52">
        <v>1</v>
      </c>
      <c r="O120" s="54"/>
      <c r="P120" s="54"/>
      <c r="Q120" s="53"/>
      <c r="R120" s="2" t="s">
        <v>41</v>
      </c>
      <c r="S120" s="2" t="s">
        <v>489</v>
      </c>
      <c r="T120" s="2" t="s">
        <v>43</v>
      </c>
      <c r="U120" s="2" t="s">
        <v>44</v>
      </c>
      <c r="V120" s="2" t="s">
        <v>580</v>
      </c>
      <c r="W120" s="2" t="s">
        <v>581</v>
      </c>
      <c r="X120" s="2" t="s">
        <v>582</v>
      </c>
      <c r="Y120" s="2" t="s">
        <v>583</v>
      </c>
      <c r="Z120" s="2" t="s">
        <v>584</v>
      </c>
      <c r="AA120" s="2">
        <v>1</v>
      </c>
      <c r="AB120" s="2" t="s">
        <v>520</v>
      </c>
      <c r="AC120" s="2" t="s">
        <v>585</v>
      </c>
      <c r="AD120" s="2" t="s">
        <v>586</v>
      </c>
      <c r="AE120" s="2" t="s">
        <v>52</v>
      </c>
      <c r="AF120" s="2" t="s">
        <v>53</v>
      </c>
      <c r="AG120" s="45" t="s">
        <v>53</v>
      </c>
      <c r="AH120" s="23"/>
      <c r="AI120" s="15"/>
      <c r="AJ120" s="15"/>
    </row>
    <row r="121" spans="1:36" customFormat="1" ht="234" hidden="1" customHeight="1">
      <c r="A121" s="1">
        <v>116</v>
      </c>
      <c r="B121" s="2" t="s">
        <v>587</v>
      </c>
      <c r="C121" s="52" t="s">
        <v>37</v>
      </c>
      <c r="D121" s="53"/>
      <c r="E121" s="52" t="s">
        <v>38</v>
      </c>
      <c r="F121" s="53"/>
      <c r="G121" s="2" t="s">
        <v>39</v>
      </c>
      <c r="H121" s="52">
        <v>2016</v>
      </c>
      <c r="I121" s="53"/>
      <c r="J121" s="2">
        <v>192</v>
      </c>
      <c r="K121" s="52" t="s">
        <v>500</v>
      </c>
      <c r="L121" s="54"/>
      <c r="M121" s="53"/>
      <c r="N121" s="52">
        <v>1</v>
      </c>
      <c r="O121" s="54"/>
      <c r="P121" s="54"/>
      <c r="Q121" s="53"/>
      <c r="R121" s="2" t="s">
        <v>41</v>
      </c>
      <c r="S121" s="2" t="s">
        <v>489</v>
      </c>
      <c r="T121" s="2" t="s">
        <v>43</v>
      </c>
      <c r="U121" s="2" t="s">
        <v>44</v>
      </c>
      <c r="V121" s="2" t="s">
        <v>588</v>
      </c>
      <c r="W121" s="2" t="s">
        <v>589</v>
      </c>
      <c r="X121" s="2" t="s">
        <v>590</v>
      </c>
      <c r="Y121" s="2" t="s">
        <v>591</v>
      </c>
      <c r="Z121" s="2" t="s">
        <v>592</v>
      </c>
      <c r="AA121" s="2">
        <v>1</v>
      </c>
      <c r="AB121" s="2" t="s">
        <v>81</v>
      </c>
      <c r="AC121" s="2" t="s">
        <v>587</v>
      </c>
      <c r="AD121" s="2" t="s">
        <v>593</v>
      </c>
      <c r="AE121" s="2" t="s">
        <v>52</v>
      </c>
      <c r="AF121" s="2" t="s">
        <v>53</v>
      </c>
      <c r="AG121" s="45" t="s">
        <v>53</v>
      </c>
      <c r="AH121" s="23"/>
      <c r="AI121" s="15"/>
      <c r="AJ121" s="15"/>
    </row>
    <row r="122" spans="1:36" customFormat="1" ht="234" hidden="1" customHeight="1">
      <c r="A122" s="1">
        <v>117</v>
      </c>
      <c r="B122" s="2" t="s">
        <v>587</v>
      </c>
      <c r="C122" s="52" t="s">
        <v>37</v>
      </c>
      <c r="D122" s="53"/>
      <c r="E122" s="52" t="s">
        <v>38</v>
      </c>
      <c r="F122" s="53"/>
      <c r="G122" s="2" t="s">
        <v>39</v>
      </c>
      <c r="H122" s="52">
        <v>2016</v>
      </c>
      <c r="I122" s="53"/>
      <c r="J122" s="2">
        <v>192</v>
      </c>
      <c r="K122" s="52" t="s">
        <v>500</v>
      </c>
      <c r="L122" s="54"/>
      <c r="M122" s="53"/>
      <c r="N122" s="52">
        <v>2</v>
      </c>
      <c r="O122" s="54"/>
      <c r="P122" s="54"/>
      <c r="Q122" s="53"/>
      <c r="R122" s="2" t="s">
        <v>41</v>
      </c>
      <c r="S122" s="2" t="s">
        <v>489</v>
      </c>
      <c r="T122" s="2" t="s">
        <v>43</v>
      </c>
      <c r="U122" s="2" t="s">
        <v>44</v>
      </c>
      <c r="V122" s="2" t="s">
        <v>588</v>
      </c>
      <c r="W122" s="2" t="s">
        <v>594</v>
      </c>
      <c r="X122" s="2" t="s">
        <v>590</v>
      </c>
      <c r="Y122" s="2" t="s">
        <v>591</v>
      </c>
      <c r="Z122" s="2" t="s">
        <v>592</v>
      </c>
      <c r="AA122" s="2">
        <v>1</v>
      </c>
      <c r="AB122" s="2" t="s">
        <v>81</v>
      </c>
      <c r="AC122" s="2" t="s">
        <v>587</v>
      </c>
      <c r="AD122" s="2" t="s">
        <v>593</v>
      </c>
      <c r="AE122" s="2" t="s">
        <v>52</v>
      </c>
      <c r="AF122" s="2" t="s">
        <v>53</v>
      </c>
      <c r="AG122" s="45" t="s">
        <v>53</v>
      </c>
      <c r="AH122" s="23"/>
      <c r="AI122" s="15"/>
      <c r="AJ122" s="15"/>
    </row>
    <row r="123" spans="1:36" customFormat="1" ht="234" hidden="1" customHeight="1">
      <c r="A123" s="1">
        <v>118</v>
      </c>
      <c r="B123" s="2" t="s">
        <v>587</v>
      </c>
      <c r="C123" s="52" t="s">
        <v>37</v>
      </c>
      <c r="D123" s="53"/>
      <c r="E123" s="52" t="s">
        <v>38</v>
      </c>
      <c r="F123" s="53"/>
      <c r="G123" s="2" t="s">
        <v>39</v>
      </c>
      <c r="H123" s="52">
        <v>2016</v>
      </c>
      <c r="I123" s="53"/>
      <c r="J123" s="2">
        <v>192</v>
      </c>
      <c r="K123" s="52" t="s">
        <v>500</v>
      </c>
      <c r="L123" s="54"/>
      <c r="M123" s="53"/>
      <c r="N123" s="52">
        <v>3</v>
      </c>
      <c r="O123" s="54"/>
      <c r="P123" s="54"/>
      <c r="Q123" s="53"/>
      <c r="R123" s="2" t="s">
        <v>41</v>
      </c>
      <c r="S123" s="2" t="s">
        <v>489</v>
      </c>
      <c r="T123" s="2" t="s">
        <v>43</v>
      </c>
      <c r="U123" s="2" t="s">
        <v>44</v>
      </c>
      <c r="V123" s="2" t="s">
        <v>588</v>
      </c>
      <c r="W123" s="2" t="s">
        <v>594</v>
      </c>
      <c r="X123" s="2" t="s">
        <v>595</v>
      </c>
      <c r="Y123" s="2" t="s">
        <v>591</v>
      </c>
      <c r="Z123" s="2" t="s">
        <v>592</v>
      </c>
      <c r="AA123" s="2">
        <v>1</v>
      </c>
      <c r="AB123" s="2" t="s">
        <v>81</v>
      </c>
      <c r="AC123" s="2" t="s">
        <v>587</v>
      </c>
      <c r="AD123" s="2" t="s">
        <v>593</v>
      </c>
      <c r="AE123" s="2" t="s">
        <v>52</v>
      </c>
      <c r="AF123" s="2" t="s">
        <v>53</v>
      </c>
      <c r="AG123" s="45" t="s">
        <v>53</v>
      </c>
      <c r="AH123" s="23"/>
      <c r="AI123" s="15"/>
      <c r="AJ123" s="15"/>
    </row>
    <row r="124" spans="1:36" customFormat="1" ht="234" hidden="1" customHeight="1">
      <c r="A124" s="1">
        <v>119</v>
      </c>
      <c r="B124" s="2" t="s">
        <v>587</v>
      </c>
      <c r="C124" s="52" t="s">
        <v>37</v>
      </c>
      <c r="D124" s="53"/>
      <c r="E124" s="52" t="s">
        <v>38</v>
      </c>
      <c r="F124" s="53"/>
      <c r="G124" s="2" t="s">
        <v>39</v>
      </c>
      <c r="H124" s="52">
        <v>2016</v>
      </c>
      <c r="I124" s="53"/>
      <c r="J124" s="2">
        <v>192</v>
      </c>
      <c r="K124" s="52" t="s">
        <v>500</v>
      </c>
      <c r="L124" s="54"/>
      <c r="M124" s="53"/>
      <c r="N124" s="52">
        <v>4</v>
      </c>
      <c r="O124" s="54"/>
      <c r="P124" s="54"/>
      <c r="Q124" s="53"/>
      <c r="R124" s="2" t="s">
        <v>41</v>
      </c>
      <c r="S124" s="2" t="s">
        <v>489</v>
      </c>
      <c r="T124" s="2" t="s">
        <v>43</v>
      </c>
      <c r="U124" s="2" t="s">
        <v>44</v>
      </c>
      <c r="V124" s="2" t="s">
        <v>588</v>
      </c>
      <c r="W124" s="2" t="s">
        <v>596</v>
      </c>
      <c r="X124" s="2" t="s">
        <v>597</v>
      </c>
      <c r="Y124" s="2" t="s">
        <v>591</v>
      </c>
      <c r="Z124" s="2" t="s">
        <v>592</v>
      </c>
      <c r="AA124" s="2">
        <v>1</v>
      </c>
      <c r="AB124" s="2" t="s">
        <v>81</v>
      </c>
      <c r="AC124" s="2" t="s">
        <v>587</v>
      </c>
      <c r="AD124" s="2" t="s">
        <v>593</v>
      </c>
      <c r="AE124" s="2" t="s">
        <v>52</v>
      </c>
      <c r="AF124" s="2" t="s">
        <v>53</v>
      </c>
      <c r="AG124" s="45" t="s">
        <v>53</v>
      </c>
      <c r="AH124" s="23"/>
      <c r="AI124" s="15"/>
      <c r="AJ124" s="15"/>
    </row>
    <row r="125" spans="1:36" customFormat="1" ht="234" hidden="1" customHeight="1">
      <c r="A125" s="1">
        <v>120</v>
      </c>
      <c r="B125" s="2" t="s">
        <v>587</v>
      </c>
      <c r="C125" s="52" t="s">
        <v>37</v>
      </c>
      <c r="D125" s="53"/>
      <c r="E125" s="52" t="s">
        <v>38</v>
      </c>
      <c r="F125" s="53"/>
      <c r="G125" s="2" t="s">
        <v>39</v>
      </c>
      <c r="H125" s="52">
        <v>2016</v>
      </c>
      <c r="I125" s="53"/>
      <c r="J125" s="2">
        <v>192</v>
      </c>
      <c r="K125" s="52" t="s">
        <v>500</v>
      </c>
      <c r="L125" s="54"/>
      <c r="M125" s="53"/>
      <c r="N125" s="52">
        <v>5</v>
      </c>
      <c r="O125" s="54"/>
      <c r="P125" s="54"/>
      <c r="Q125" s="53"/>
      <c r="R125" s="2" t="s">
        <v>41</v>
      </c>
      <c r="S125" s="2" t="s">
        <v>489</v>
      </c>
      <c r="T125" s="2" t="s">
        <v>43</v>
      </c>
      <c r="U125" s="2" t="s">
        <v>44</v>
      </c>
      <c r="V125" s="2" t="s">
        <v>588</v>
      </c>
      <c r="W125" s="2" t="s">
        <v>596</v>
      </c>
      <c r="X125" s="2" t="s">
        <v>598</v>
      </c>
      <c r="Y125" s="2" t="s">
        <v>591</v>
      </c>
      <c r="Z125" s="2" t="s">
        <v>592</v>
      </c>
      <c r="AA125" s="2">
        <v>1</v>
      </c>
      <c r="AB125" s="2" t="s">
        <v>81</v>
      </c>
      <c r="AC125" s="2" t="s">
        <v>587</v>
      </c>
      <c r="AD125" s="2" t="s">
        <v>593</v>
      </c>
      <c r="AE125" s="2" t="s">
        <v>52</v>
      </c>
      <c r="AF125" s="2" t="s">
        <v>53</v>
      </c>
      <c r="AG125" s="45" t="s">
        <v>53</v>
      </c>
      <c r="AH125" s="23"/>
      <c r="AI125" s="15"/>
      <c r="AJ125" s="15"/>
    </row>
    <row r="126" spans="1:36" customFormat="1" ht="234" hidden="1" customHeight="1">
      <c r="A126" s="1">
        <v>121</v>
      </c>
      <c r="B126" s="2" t="s">
        <v>587</v>
      </c>
      <c r="C126" s="52" t="s">
        <v>37</v>
      </c>
      <c r="D126" s="53"/>
      <c r="E126" s="52" t="s">
        <v>38</v>
      </c>
      <c r="F126" s="53"/>
      <c r="G126" s="2" t="s">
        <v>39</v>
      </c>
      <c r="H126" s="52">
        <v>2016</v>
      </c>
      <c r="I126" s="53"/>
      <c r="J126" s="2">
        <v>192</v>
      </c>
      <c r="K126" s="52" t="s">
        <v>500</v>
      </c>
      <c r="L126" s="54"/>
      <c r="M126" s="53"/>
      <c r="N126" s="52">
        <v>6</v>
      </c>
      <c r="O126" s="54"/>
      <c r="P126" s="54"/>
      <c r="Q126" s="53"/>
      <c r="R126" s="2" t="s">
        <v>41</v>
      </c>
      <c r="S126" s="2" t="s">
        <v>489</v>
      </c>
      <c r="T126" s="2" t="s">
        <v>43</v>
      </c>
      <c r="U126" s="2" t="s">
        <v>44</v>
      </c>
      <c r="V126" s="2" t="s">
        <v>588</v>
      </c>
      <c r="W126" s="2" t="s">
        <v>599</v>
      </c>
      <c r="X126" s="2" t="s">
        <v>600</v>
      </c>
      <c r="Y126" s="2" t="s">
        <v>591</v>
      </c>
      <c r="Z126" s="2" t="s">
        <v>601</v>
      </c>
      <c r="AA126" s="2">
        <v>1</v>
      </c>
      <c r="AB126" s="2" t="s">
        <v>81</v>
      </c>
      <c r="AC126" s="2" t="s">
        <v>587</v>
      </c>
      <c r="AD126" s="2" t="s">
        <v>593</v>
      </c>
      <c r="AE126" s="2" t="s">
        <v>52</v>
      </c>
      <c r="AF126" s="2" t="s">
        <v>53</v>
      </c>
      <c r="AG126" s="45" t="s">
        <v>53</v>
      </c>
      <c r="AH126" s="23"/>
      <c r="AI126" s="15"/>
      <c r="AJ126" s="15"/>
    </row>
    <row r="127" spans="1:36" customFormat="1" ht="234" hidden="1" customHeight="1">
      <c r="A127" s="1">
        <v>122</v>
      </c>
      <c r="B127" s="2" t="s">
        <v>587</v>
      </c>
      <c r="C127" s="52" t="s">
        <v>37</v>
      </c>
      <c r="D127" s="53"/>
      <c r="E127" s="52" t="s">
        <v>38</v>
      </c>
      <c r="F127" s="53"/>
      <c r="G127" s="2" t="s">
        <v>39</v>
      </c>
      <c r="H127" s="52">
        <v>2016</v>
      </c>
      <c r="I127" s="53"/>
      <c r="J127" s="2">
        <v>192</v>
      </c>
      <c r="K127" s="52" t="s">
        <v>500</v>
      </c>
      <c r="L127" s="54"/>
      <c r="M127" s="53"/>
      <c r="N127" s="52">
        <v>7</v>
      </c>
      <c r="O127" s="54"/>
      <c r="P127" s="54"/>
      <c r="Q127" s="53"/>
      <c r="R127" s="2" t="s">
        <v>41</v>
      </c>
      <c r="S127" s="2" t="s">
        <v>489</v>
      </c>
      <c r="T127" s="2" t="s">
        <v>43</v>
      </c>
      <c r="U127" s="2" t="s">
        <v>44</v>
      </c>
      <c r="V127" s="2" t="s">
        <v>588</v>
      </c>
      <c r="W127" s="2" t="s">
        <v>599</v>
      </c>
      <c r="X127" s="2" t="s">
        <v>602</v>
      </c>
      <c r="Y127" s="2" t="s">
        <v>591</v>
      </c>
      <c r="Z127" s="2" t="s">
        <v>592</v>
      </c>
      <c r="AA127" s="2">
        <v>1</v>
      </c>
      <c r="AB127" s="2" t="s">
        <v>81</v>
      </c>
      <c r="AC127" s="2" t="s">
        <v>587</v>
      </c>
      <c r="AD127" s="2" t="s">
        <v>83</v>
      </c>
      <c r="AE127" s="2" t="s">
        <v>52</v>
      </c>
      <c r="AF127" s="2" t="s">
        <v>53</v>
      </c>
      <c r="AG127" s="45" t="s">
        <v>53</v>
      </c>
      <c r="AH127" s="23"/>
      <c r="AI127" s="15"/>
      <c r="AJ127" s="15"/>
    </row>
    <row r="128" spans="1:36" customFormat="1" ht="270" hidden="1" customHeight="1">
      <c r="A128" s="1">
        <v>123</v>
      </c>
      <c r="B128" s="2" t="s">
        <v>571</v>
      </c>
      <c r="C128" s="52" t="s">
        <v>37</v>
      </c>
      <c r="D128" s="53"/>
      <c r="E128" s="52" t="s">
        <v>38</v>
      </c>
      <c r="F128" s="53"/>
      <c r="G128" s="2" t="s">
        <v>39</v>
      </c>
      <c r="H128" s="52">
        <v>2016</v>
      </c>
      <c r="I128" s="53"/>
      <c r="J128" s="2">
        <v>153</v>
      </c>
      <c r="K128" s="52" t="s">
        <v>603</v>
      </c>
      <c r="L128" s="54"/>
      <c r="M128" s="53"/>
      <c r="N128" s="52">
        <v>1</v>
      </c>
      <c r="O128" s="54"/>
      <c r="P128" s="54"/>
      <c r="Q128" s="53"/>
      <c r="R128" s="2" t="s">
        <v>41</v>
      </c>
      <c r="S128" s="2" t="s">
        <v>489</v>
      </c>
      <c r="T128" s="2" t="s">
        <v>43</v>
      </c>
      <c r="U128" s="2" t="s">
        <v>44</v>
      </c>
      <c r="V128" s="2" t="s">
        <v>604</v>
      </c>
      <c r="W128" s="2" t="s">
        <v>605</v>
      </c>
      <c r="X128" s="2" t="s">
        <v>606</v>
      </c>
      <c r="Y128" s="2" t="s">
        <v>607</v>
      </c>
      <c r="Z128" s="2" t="s">
        <v>608</v>
      </c>
      <c r="AA128" s="2">
        <v>1</v>
      </c>
      <c r="AB128" s="2" t="s">
        <v>609</v>
      </c>
      <c r="AC128" s="2" t="s">
        <v>578</v>
      </c>
      <c r="AD128" s="2" t="s">
        <v>191</v>
      </c>
      <c r="AE128" s="2" t="s">
        <v>52</v>
      </c>
      <c r="AF128" s="2" t="s">
        <v>53</v>
      </c>
      <c r="AG128" s="45" t="s">
        <v>53</v>
      </c>
      <c r="AH128" s="23"/>
      <c r="AI128" s="15"/>
      <c r="AJ128" s="15"/>
    </row>
    <row r="129" spans="1:36" customFormat="1" ht="270" hidden="1" customHeight="1">
      <c r="A129" s="1">
        <v>124</v>
      </c>
      <c r="B129" s="2" t="s">
        <v>571</v>
      </c>
      <c r="C129" s="52" t="s">
        <v>37</v>
      </c>
      <c r="D129" s="53"/>
      <c r="E129" s="52" t="s">
        <v>38</v>
      </c>
      <c r="F129" s="53"/>
      <c r="G129" s="2" t="s">
        <v>39</v>
      </c>
      <c r="H129" s="52">
        <v>2016</v>
      </c>
      <c r="I129" s="53"/>
      <c r="J129" s="2">
        <v>153</v>
      </c>
      <c r="K129" s="52" t="s">
        <v>603</v>
      </c>
      <c r="L129" s="54"/>
      <c r="M129" s="53"/>
      <c r="N129" s="52">
        <v>2</v>
      </c>
      <c r="O129" s="54"/>
      <c r="P129" s="54"/>
      <c r="Q129" s="53"/>
      <c r="R129" s="2" t="s">
        <v>41</v>
      </c>
      <c r="S129" s="2" t="s">
        <v>489</v>
      </c>
      <c r="T129" s="2" t="s">
        <v>43</v>
      </c>
      <c r="U129" s="2" t="s">
        <v>44</v>
      </c>
      <c r="V129" s="2" t="s">
        <v>604</v>
      </c>
      <c r="W129" s="2" t="s">
        <v>605</v>
      </c>
      <c r="X129" s="2" t="s">
        <v>610</v>
      </c>
      <c r="Y129" s="2" t="s">
        <v>611</v>
      </c>
      <c r="Z129" s="2" t="s">
        <v>612</v>
      </c>
      <c r="AA129" s="2">
        <v>1</v>
      </c>
      <c r="AB129" s="2" t="s">
        <v>613</v>
      </c>
      <c r="AC129" s="2" t="s">
        <v>578</v>
      </c>
      <c r="AD129" s="2" t="s">
        <v>191</v>
      </c>
      <c r="AE129" s="2" t="s">
        <v>52</v>
      </c>
      <c r="AF129" s="2" t="s">
        <v>53</v>
      </c>
      <c r="AG129" s="45" t="s">
        <v>53</v>
      </c>
      <c r="AH129" s="23"/>
      <c r="AI129" s="13"/>
      <c r="AJ129" s="15"/>
    </row>
    <row r="130" spans="1:36" customFormat="1" ht="261" hidden="1" customHeight="1">
      <c r="A130" s="1">
        <v>125</v>
      </c>
      <c r="B130" s="2" t="s">
        <v>549</v>
      </c>
      <c r="C130" s="52" t="s">
        <v>37</v>
      </c>
      <c r="D130" s="53"/>
      <c r="E130" s="52" t="s">
        <v>38</v>
      </c>
      <c r="F130" s="53"/>
      <c r="G130" s="2" t="s">
        <v>39</v>
      </c>
      <c r="H130" s="52">
        <v>2018</v>
      </c>
      <c r="I130" s="53"/>
      <c r="J130" s="2">
        <v>141</v>
      </c>
      <c r="K130" s="52" t="s">
        <v>603</v>
      </c>
      <c r="L130" s="54"/>
      <c r="M130" s="53"/>
      <c r="N130" s="52">
        <v>1</v>
      </c>
      <c r="O130" s="54"/>
      <c r="P130" s="54"/>
      <c r="Q130" s="53"/>
      <c r="R130" s="2" t="s">
        <v>41</v>
      </c>
      <c r="S130" s="2" t="s">
        <v>489</v>
      </c>
      <c r="T130" s="2" t="s">
        <v>43</v>
      </c>
      <c r="U130" s="2" t="s">
        <v>44</v>
      </c>
      <c r="V130" s="2" t="s">
        <v>614</v>
      </c>
      <c r="W130" s="2" t="s">
        <v>615</v>
      </c>
      <c r="X130" s="2" t="s">
        <v>616</v>
      </c>
      <c r="Y130" s="2" t="s">
        <v>617</v>
      </c>
      <c r="Z130" s="2" t="s">
        <v>618</v>
      </c>
      <c r="AA130" s="2">
        <v>1</v>
      </c>
      <c r="AB130" s="2" t="s">
        <v>189</v>
      </c>
      <c r="AC130" s="2" t="s">
        <v>555</v>
      </c>
      <c r="AD130" s="2" t="s">
        <v>556</v>
      </c>
      <c r="AE130" s="2" t="s">
        <v>52</v>
      </c>
      <c r="AF130" s="2" t="s">
        <v>498</v>
      </c>
      <c r="AG130" s="2" t="s">
        <v>498</v>
      </c>
      <c r="AH130" s="23">
        <f>1/1</f>
        <v>1</v>
      </c>
      <c r="AI130" s="15" t="s">
        <v>557</v>
      </c>
      <c r="AJ130" s="22"/>
    </row>
    <row r="131" spans="1:36" customFormat="1" ht="261" hidden="1" customHeight="1">
      <c r="A131" s="1">
        <v>126</v>
      </c>
      <c r="B131" s="2" t="s">
        <v>549</v>
      </c>
      <c r="C131" s="52" t="s">
        <v>37</v>
      </c>
      <c r="D131" s="53"/>
      <c r="E131" s="52" t="s">
        <v>38</v>
      </c>
      <c r="F131" s="53"/>
      <c r="G131" s="2" t="s">
        <v>39</v>
      </c>
      <c r="H131" s="52">
        <v>2018</v>
      </c>
      <c r="I131" s="53"/>
      <c r="J131" s="2">
        <v>141</v>
      </c>
      <c r="K131" s="52" t="s">
        <v>603</v>
      </c>
      <c r="L131" s="54"/>
      <c r="M131" s="53"/>
      <c r="N131" s="52">
        <v>2</v>
      </c>
      <c r="O131" s="54"/>
      <c r="P131" s="54"/>
      <c r="Q131" s="53"/>
      <c r="R131" s="2" t="s">
        <v>41</v>
      </c>
      <c r="S131" s="2" t="s">
        <v>489</v>
      </c>
      <c r="T131" s="2" t="s">
        <v>43</v>
      </c>
      <c r="U131" s="2" t="s">
        <v>44</v>
      </c>
      <c r="V131" s="2" t="s">
        <v>614</v>
      </c>
      <c r="W131" s="2" t="s">
        <v>615</v>
      </c>
      <c r="X131" s="2" t="s">
        <v>552</v>
      </c>
      <c r="Y131" s="2" t="s">
        <v>553</v>
      </c>
      <c r="Z131" s="2" t="s">
        <v>554</v>
      </c>
      <c r="AA131" s="2">
        <v>1</v>
      </c>
      <c r="AB131" s="2" t="s">
        <v>520</v>
      </c>
      <c r="AC131" s="2" t="s">
        <v>506</v>
      </c>
      <c r="AD131" s="2" t="s">
        <v>556</v>
      </c>
      <c r="AE131" s="2" t="s">
        <v>52</v>
      </c>
      <c r="AF131" s="2" t="s">
        <v>498</v>
      </c>
      <c r="AG131" s="2" t="s">
        <v>498</v>
      </c>
      <c r="AH131" s="23">
        <f>2/2</f>
        <v>1</v>
      </c>
      <c r="AI131" s="13" t="s">
        <v>557</v>
      </c>
      <c r="AJ131" s="22"/>
    </row>
    <row r="132" spans="1:36" customFormat="1" ht="99" customHeight="1">
      <c r="A132" s="76">
        <v>127</v>
      </c>
      <c r="B132" s="77" t="s">
        <v>537</v>
      </c>
      <c r="C132" s="52" t="s">
        <v>37</v>
      </c>
      <c r="D132" s="53"/>
      <c r="E132" s="52" t="s">
        <v>38</v>
      </c>
      <c r="F132" s="53"/>
      <c r="G132" s="77" t="s">
        <v>39</v>
      </c>
      <c r="H132" s="52">
        <v>2019</v>
      </c>
      <c r="I132" s="78"/>
      <c r="J132" s="77">
        <v>137</v>
      </c>
      <c r="K132" s="79" t="s">
        <v>603</v>
      </c>
      <c r="L132" s="80"/>
      <c r="M132" s="78"/>
      <c r="N132" s="79">
        <v>1</v>
      </c>
      <c r="O132" s="80"/>
      <c r="P132" s="80"/>
      <c r="Q132" s="53"/>
      <c r="R132" s="77" t="s">
        <v>41</v>
      </c>
      <c r="S132" s="77" t="s">
        <v>489</v>
      </c>
      <c r="T132" s="77" t="s">
        <v>43</v>
      </c>
      <c r="U132" s="77" t="s">
        <v>44</v>
      </c>
      <c r="V132" s="77" t="s">
        <v>619</v>
      </c>
      <c r="W132" s="77" t="s">
        <v>620</v>
      </c>
      <c r="X132" s="77" t="s">
        <v>621</v>
      </c>
      <c r="Y132" s="77" t="s">
        <v>622</v>
      </c>
      <c r="Z132" s="77" t="s">
        <v>623</v>
      </c>
      <c r="AA132" s="77">
        <v>1</v>
      </c>
      <c r="AB132" s="77" t="s">
        <v>624</v>
      </c>
      <c r="AC132" s="77" t="s">
        <v>542</v>
      </c>
      <c r="AD132" s="77" t="s">
        <v>543</v>
      </c>
      <c r="AE132" s="2" t="s">
        <v>52</v>
      </c>
      <c r="AF132" s="2" t="s">
        <v>544</v>
      </c>
      <c r="AG132" s="45" t="s">
        <v>544</v>
      </c>
      <c r="AH132" s="24">
        <f>0/1</f>
        <v>0</v>
      </c>
      <c r="AI132" s="15"/>
      <c r="AJ132" s="44" t="s">
        <v>545</v>
      </c>
    </row>
    <row r="133" spans="1:36" customFormat="1" ht="270" hidden="1" customHeight="1">
      <c r="A133" s="1">
        <v>128</v>
      </c>
      <c r="B133" s="2" t="s">
        <v>499</v>
      </c>
      <c r="C133" s="52" t="s">
        <v>37</v>
      </c>
      <c r="D133" s="53"/>
      <c r="E133" s="52" t="s">
        <v>38</v>
      </c>
      <c r="F133" s="53"/>
      <c r="G133" s="2" t="s">
        <v>39</v>
      </c>
      <c r="H133" s="52">
        <v>2018</v>
      </c>
      <c r="I133" s="53"/>
      <c r="J133" s="2">
        <v>121</v>
      </c>
      <c r="K133" s="52" t="s">
        <v>603</v>
      </c>
      <c r="L133" s="54"/>
      <c r="M133" s="53"/>
      <c r="N133" s="52">
        <v>1</v>
      </c>
      <c r="O133" s="54"/>
      <c r="P133" s="54"/>
      <c r="Q133" s="53"/>
      <c r="R133" s="2" t="s">
        <v>41</v>
      </c>
      <c r="S133" s="2" t="s">
        <v>489</v>
      </c>
      <c r="T133" s="2" t="s">
        <v>43</v>
      </c>
      <c r="U133" s="2" t="s">
        <v>44</v>
      </c>
      <c r="V133" s="2" t="s">
        <v>625</v>
      </c>
      <c r="W133" s="2" t="s">
        <v>626</v>
      </c>
      <c r="X133" s="2" t="s">
        <v>627</v>
      </c>
      <c r="Y133" s="2" t="s">
        <v>628</v>
      </c>
      <c r="Z133" s="2" t="s">
        <v>629</v>
      </c>
      <c r="AA133" s="2">
        <v>1</v>
      </c>
      <c r="AB133" s="2" t="s">
        <v>81</v>
      </c>
      <c r="AC133" s="2" t="s">
        <v>506</v>
      </c>
      <c r="AD133" s="2" t="s">
        <v>507</v>
      </c>
      <c r="AE133" s="2" t="s">
        <v>52</v>
      </c>
      <c r="AF133" s="2" t="s">
        <v>498</v>
      </c>
      <c r="AG133" s="2" t="s">
        <v>498</v>
      </c>
      <c r="AH133" s="23"/>
    </row>
    <row r="134" spans="1:36" customFormat="1" ht="270" hidden="1" customHeight="1">
      <c r="A134" s="1">
        <v>129</v>
      </c>
      <c r="B134" s="2" t="s">
        <v>499</v>
      </c>
      <c r="C134" s="52" t="s">
        <v>37</v>
      </c>
      <c r="D134" s="53"/>
      <c r="E134" s="52" t="s">
        <v>38</v>
      </c>
      <c r="F134" s="53"/>
      <c r="G134" s="2" t="s">
        <v>39</v>
      </c>
      <c r="H134" s="52">
        <v>2018</v>
      </c>
      <c r="I134" s="53"/>
      <c r="J134" s="2">
        <v>121</v>
      </c>
      <c r="K134" s="52" t="s">
        <v>603</v>
      </c>
      <c r="L134" s="54"/>
      <c r="M134" s="53"/>
      <c r="N134" s="52">
        <v>2</v>
      </c>
      <c r="O134" s="54"/>
      <c r="P134" s="54"/>
      <c r="Q134" s="53"/>
      <c r="R134" s="2" t="s">
        <v>41</v>
      </c>
      <c r="S134" s="2" t="s">
        <v>489</v>
      </c>
      <c r="T134" s="2" t="s">
        <v>43</v>
      </c>
      <c r="U134" s="2" t="s">
        <v>44</v>
      </c>
      <c r="V134" s="2" t="s">
        <v>625</v>
      </c>
      <c r="W134" s="2" t="s">
        <v>626</v>
      </c>
      <c r="X134" s="2" t="s">
        <v>630</v>
      </c>
      <c r="Y134" s="2" t="s">
        <v>631</v>
      </c>
      <c r="Z134" s="2" t="s">
        <v>632</v>
      </c>
      <c r="AA134" s="2">
        <v>1</v>
      </c>
      <c r="AB134" s="2" t="s">
        <v>81</v>
      </c>
      <c r="AC134" s="2" t="s">
        <v>506</v>
      </c>
      <c r="AD134" s="2" t="s">
        <v>507</v>
      </c>
      <c r="AE134" s="2" t="s">
        <v>52</v>
      </c>
      <c r="AF134" s="2" t="s">
        <v>633</v>
      </c>
      <c r="AG134" s="2" t="s">
        <v>633</v>
      </c>
      <c r="AH134" s="23" t="s">
        <v>634</v>
      </c>
      <c r="AI134" s="16" t="s">
        <v>635</v>
      </c>
      <c r="AJ134" s="16" t="s">
        <v>635</v>
      </c>
    </row>
    <row r="135" spans="1:36" customFormat="1" ht="270" hidden="1" customHeight="1">
      <c r="A135" s="1">
        <v>130</v>
      </c>
      <c r="B135" s="2" t="s">
        <v>499</v>
      </c>
      <c r="C135" s="52" t="s">
        <v>37</v>
      </c>
      <c r="D135" s="53"/>
      <c r="E135" s="52" t="s">
        <v>38</v>
      </c>
      <c r="F135" s="53"/>
      <c r="G135" s="2" t="s">
        <v>39</v>
      </c>
      <c r="H135" s="52">
        <v>2018</v>
      </c>
      <c r="I135" s="53"/>
      <c r="J135" s="2">
        <v>121</v>
      </c>
      <c r="K135" s="52" t="s">
        <v>603</v>
      </c>
      <c r="L135" s="54"/>
      <c r="M135" s="53"/>
      <c r="N135" s="52">
        <v>3</v>
      </c>
      <c r="O135" s="54"/>
      <c r="P135" s="54"/>
      <c r="Q135" s="53"/>
      <c r="R135" s="2" t="s">
        <v>41</v>
      </c>
      <c r="S135" s="2" t="s">
        <v>489</v>
      </c>
      <c r="T135" s="2" t="s">
        <v>43</v>
      </c>
      <c r="U135" s="2" t="s">
        <v>44</v>
      </c>
      <c r="V135" s="2" t="s">
        <v>625</v>
      </c>
      <c r="W135" s="2" t="s">
        <v>626</v>
      </c>
      <c r="X135" s="2" t="s">
        <v>636</v>
      </c>
      <c r="Y135" s="2" t="s">
        <v>637</v>
      </c>
      <c r="Z135" s="2" t="s">
        <v>638</v>
      </c>
      <c r="AA135" s="2">
        <v>1</v>
      </c>
      <c r="AB135" s="2" t="s">
        <v>81</v>
      </c>
      <c r="AC135" s="2" t="s">
        <v>506</v>
      </c>
      <c r="AD135" s="2" t="s">
        <v>507</v>
      </c>
      <c r="AE135" s="2" t="s">
        <v>52</v>
      </c>
      <c r="AF135" s="2" t="s">
        <v>498</v>
      </c>
      <c r="AG135" s="2" t="s">
        <v>498</v>
      </c>
      <c r="AH135" s="23" t="s">
        <v>634</v>
      </c>
    </row>
    <row r="136" spans="1:36" customFormat="1" ht="270" hidden="1" customHeight="1">
      <c r="A136" s="1">
        <v>131</v>
      </c>
      <c r="B136" s="2" t="s">
        <v>499</v>
      </c>
      <c r="C136" s="52" t="s">
        <v>37</v>
      </c>
      <c r="D136" s="53"/>
      <c r="E136" s="52" t="s">
        <v>38</v>
      </c>
      <c r="F136" s="53"/>
      <c r="G136" s="2" t="s">
        <v>39</v>
      </c>
      <c r="H136" s="52">
        <v>2018</v>
      </c>
      <c r="I136" s="53"/>
      <c r="J136" s="2">
        <v>121</v>
      </c>
      <c r="K136" s="52" t="s">
        <v>603</v>
      </c>
      <c r="L136" s="54"/>
      <c r="M136" s="53"/>
      <c r="N136" s="52">
        <v>4</v>
      </c>
      <c r="O136" s="54"/>
      <c r="P136" s="54"/>
      <c r="Q136" s="53"/>
      <c r="R136" s="2" t="s">
        <v>41</v>
      </c>
      <c r="S136" s="2" t="s">
        <v>489</v>
      </c>
      <c r="T136" s="2" t="s">
        <v>43</v>
      </c>
      <c r="U136" s="2" t="s">
        <v>44</v>
      </c>
      <c r="V136" s="2" t="s">
        <v>625</v>
      </c>
      <c r="W136" s="2" t="s">
        <v>626</v>
      </c>
      <c r="X136" s="2" t="s">
        <v>639</v>
      </c>
      <c r="Y136" s="2" t="s">
        <v>640</v>
      </c>
      <c r="Z136" s="2" t="s">
        <v>641</v>
      </c>
      <c r="AA136" s="2">
        <v>1</v>
      </c>
      <c r="AB136" s="2" t="s">
        <v>81</v>
      </c>
      <c r="AC136" s="2" t="s">
        <v>506</v>
      </c>
      <c r="AD136" s="2" t="s">
        <v>507</v>
      </c>
      <c r="AE136" s="2" t="s">
        <v>52</v>
      </c>
      <c r="AF136" s="2" t="s">
        <v>633</v>
      </c>
      <c r="AG136" s="2" t="s">
        <v>633</v>
      </c>
      <c r="AH136" s="23" t="s">
        <v>634</v>
      </c>
      <c r="AI136" s="16" t="s">
        <v>635</v>
      </c>
      <c r="AJ136" s="16" t="s">
        <v>635</v>
      </c>
    </row>
    <row r="137" spans="1:36" customFormat="1" ht="270" hidden="1" customHeight="1">
      <c r="A137" s="1">
        <v>132</v>
      </c>
      <c r="B137" s="2" t="s">
        <v>499</v>
      </c>
      <c r="C137" s="52" t="s">
        <v>37</v>
      </c>
      <c r="D137" s="53"/>
      <c r="E137" s="52" t="s">
        <v>38</v>
      </c>
      <c r="F137" s="53"/>
      <c r="G137" s="2" t="s">
        <v>39</v>
      </c>
      <c r="H137" s="52">
        <v>2018</v>
      </c>
      <c r="I137" s="53"/>
      <c r="J137" s="2">
        <v>121</v>
      </c>
      <c r="K137" s="52" t="s">
        <v>603</v>
      </c>
      <c r="L137" s="54"/>
      <c r="M137" s="53"/>
      <c r="N137" s="52">
        <v>5</v>
      </c>
      <c r="O137" s="54"/>
      <c r="P137" s="54"/>
      <c r="Q137" s="53"/>
      <c r="R137" s="2" t="s">
        <v>41</v>
      </c>
      <c r="S137" s="2" t="s">
        <v>489</v>
      </c>
      <c r="T137" s="2" t="s">
        <v>43</v>
      </c>
      <c r="U137" s="2" t="s">
        <v>44</v>
      </c>
      <c r="V137" s="2" t="s">
        <v>625</v>
      </c>
      <c r="W137" s="2" t="s">
        <v>626</v>
      </c>
      <c r="X137" s="2" t="s">
        <v>642</v>
      </c>
      <c r="Y137" s="2" t="s">
        <v>47</v>
      </c>
      <c r="Z137" s="2" t="s">
        <v>643</v>
      </c>
      <c r="AA137" s="2">
        <v>1</v>
      </c>
      <c r="AB137" s="2" t="s">
        <v>81</v>
      </c>
      <c r="AC137" s="2" t="s">
        <v>506</v>
      </c>
      <c r="AD137" s="2" t="s">
        <v>507</v>
      </c>
      <c r="AE137" s="2" t="s">
        <v>52</v>
      </c>
      <c r="AF137" s="2" t="s">
        <v>644</v>
      </c>
      <c r="AG137" s="2" t="s">
        <v>644</v>
      </c>
      <c r="AH137" s="23" t="s">
        <v>634</v>
      </c>
    </row>
    <row r="138" spans="1:36" customFormat="1" ht="270" hidden="1" customHeight="1">
      <c r="A138" s="1">
        <v>133</v>
      </c>
      <c r="B138" s="2" t="s">
        <v>499</v>
      </c>
      <c r="C138" s="52" t="s">
        <v>37</v>
      </c>
      <c r="D138" s="53"/>
      <c r="E138" s="52" t="s">
        <v>38</v>
      </c>
      <c r="F138" s="53"/>
      <c r="G138" s="2" t="s">
        <v>39</v>
      </c>
      <c r="H138" s="52">
        <v>2018</v>
      </c>
      <c r="I138" s="53"/>
      <c r="J138" s="2">
        <v>121</v>
      </c>
      <c r="K138" s="52" t="s">
        <v>603</v>
      </c>
      <c r="L138" s="54"/>
      <c r="M138" s="53"/>
      <c r="N138" s="52">
        <v>6</v>
      </c>
      <c r="O138" s="54"/>
      <c r="P138" s="54"/>
      <c r="Q138" s="53"/>
      <c r="R138" s="2" t="s">
        <v>41</v>
      </c>
      <c r="S138" s="2" t="s">
        <v>489</v>
      </c>
      <c r="T138" s="2" t="s">
        <v>43</v>
      </c>
      <c r="U138" s="2" t="s">
        <v>44</v>
      </c>
      <c r="V138" s="2" t="s">
        <v>625</v>
      </c>
      <c r="W138" s="2" t="s">
        <v>626</v>
      </c>
      <c r="X138" s="2" t="s">
        <v>645</v>
      </c>
      <c r="Y138" s="2" t="s">
        <v>646</v>
      </c>
      <c r="Z138" s="2" t="s">
        <v>647</v>
      </c>
      <c r="AA138" s="2">
        <v>1</v>
      </c>
      <c r="AB138" s="2" t="s">
        <v>81</v>
      </c>
      <c r="AC138" s="2" t="s">
        <v>506</v>
      </c>
      <c r="AD138" s="2" t="s">
        <v>507</v>
      </c>
      <c r="AE138" s="2" t="s">
        <v>52</v>
      </c>
      <c r="AF138" s="2" t="s">
        <v>633</v>
      </c>
      <c r="AG138" s="2" t="s">
        <v>633</v>
      </c>
      <c r="AH138" s="23" t="s">
        <v>634</v>
      </c>
      <c r="AI138" s="16" t="s">
        <v>635</v>
      </c>
      <c r="AJ138" s="16" t="s">
        <v>635</v>
      </c>
    </row>
    <row r="139" spans="1:36" customFormat="1" ht="270" hidden="1" customHeight="1">
      <c r="A139" s="1">
        <v>134</v>
      </c>
      <c r="B139" s="2" t="s">
        <v>499</v>
      </c>
      <c r="C139" s="52" t="s">
        <v>37</v>
      </c>
      <c r="D139" s="53"/>
      <c r="E139" s="52" t="s">
        <v>38</v>
      </c>
      <c r="F139" s="53"/>
      <c r="G139" s="2" t="s">
        <v>39</v>
      </c>
      <c r="H139" s="52">
        <v>2018</v>
      </c>
      <c r="I139" s="53"/>
      <c r="J139" s="2">
        <v>121</v>
      </c>
      <c r="K139" s="52" t="s">
        <v>603</v>
      </c>
      <c r="L139" s="54"/>
      <c r="M139" s="53"/>
      <c r="N139" s="52">
        <v>7</v>
      </c>
      <c r="O139" s="54"/>
      <c r="P139" s="54"/>
      <c r="Q139" s="53"/>
      <c r="R139" s="2" t="s">
        <v>41</v>
      </c>
      <c r="S139" s="2" t="s">
        <v>489</v>
      </c>
      <c r="T139" s="2" t="s">
        <v>43</v>
      </c>
      <c r="U139" s="2" t="s">
        <v>44</v>
      </c>
      <c r="V139" s="2" t="s">
        <v>625</v>
      </c>
      <c r="W139" s="2" t="s">
        <v>626</v>
      </c>
      <c r="X139" s="2" t="s">
        <v>648</v>
      </c>
      <c r="Y139" s="2" t="s">
        <v>47</v>
      </c>
      <c r="Z139" s="2" t="s">
        <v>643</v>
      </c>
      <c r="AA139" s="2">
        <v>1</v>
      </c>
      <c r="AB139" s="2" t="s">
        <v>81</v>
      </c>
      <c r="AC139" s="2" t="s">
        <v>506</v>
      </c>
      <c r="AD139" s="2" t="s">
        <v>507</v>
      </c>
      <c r="AE139" s="2" t="s">
        <v>52</v>
      </c>
      <c r="AF139" s="2" t="s">
        <v>644</v>
      </c>
      <c r="AG139" s="2" t="s">
        <v>644</v>
      </c>
      <c r="AH139" s="23" t="s">
        <v>634</v>
      </c>
    </row>
    <row r="140" spans="1:36" customFormat="1" ht="270" hidden="1" customHeight="1">
      <c r="A140" s="1">
        <v>135</v>
      </c>
      <c r="B140" s="2" t="s">
        <v>499</v>
      </c>
      <c r="C140" s="52" t="s">
        <v>37</v>
      </c>
      <c r="D140" s="53"/>
      <c r="E140" s="52" t="s">
        <v>38</v>
      </c>
      <c r="F140" s="53"/>
      <c r="G140" s="2" t="s">
        <v>39</v>
      </c>
      <c r="H140" s="52">
        <v>2018</v>
      </c>
      <c r="I140" s="53"/>
      <c r="J140" s="2">
        <v>121</v>
      </c>
      <c r="K140" s="52" t="s">
        <v>603</v>
      </c>
      <c r="L140" s="54"/>
      <c r="M140" s="53"/>
      <c r="N140" s="52">
        <v>8</v>
      </c>
      <c r="O140" s="54"/>
      <c r="P140" s="54"/>
      <c r="Q140" s="53"/>
      <c r="R140" s="2" t="s">
        <v>41</v>
      </c>
      <c r="S140" s="2" t="s">
        <v>489</v>
      </c>
      <c r="T140" s="2" t="s">
        <v>43</v>
      </c>
      <c r="U140" s="2" t="s">
        <v>44</v>
      </c>
      <c r="V140" s="2" t="s">
        <v>625</v>
      </c>
      <c r="W140" s="2" t="s">
        <v>626</v>
      </c>
      <c r="X140" s="2" t="s">
        <v>649</v>
      </c>
      <c r="Y140" s="2" t="s">
        <v>650</v>
      </c>
      <c r="Z140" s="2" t="s">
        <v>647</v>
      </c>
      <c r="AA140" s="2">
        <v>1</v>
      </c>
      <c r="AB140" s="2" t="s">
        <v>81</v>
      </c>
      <c r="AC140" s="2" t="s">
        <v>506</v>
      </c>
      <c r="AD140" s="2" t="s">
        <v>507</v>
      </c>
      <c r="AE140" s="2" t="s">
        <v>52</v>
      </c>
      <c r="AF140" s="2" t="s">
        <v>633</v>
      </c>
      <c r="AG140" s="2" t="s">
        <v>633</v>
      </c>
      <c r="AH140" s="23" t="s">
        <v>634</v>
      </c>
      <c r="AI140" s="16" t="s">
        <v>635</v>
      </c>
      <c r="AJ140" s="16" t="s">
        <v>635</v>
      </c>
    </row>
    <row r="141" spans="1:36" customFormat="1" ht="270" hidden="1" customHeight="1">
      <c r="A141" s="1">
        <v>136</v>
      </c>
      <c r="B141" s="2" t="s">
        <v>499</v>
      </c>
      <c r="C141" s="52" t="s">
        <v>37</v>
      </c>
      <c r="D141" s="53"/>
      <c r="E141" s="52" t="s">
        <v>38</v>
      </c>
      <c r="F141" s="53"/>
      <c r="G141" s="2" t="s">
        <v>39</v>
      </c>
      <c r="H141" s="52">
        <v>2018</v>
      </c>
      <c r="I141" s="53"/>
      <c r="J141" s="2">
        <v>121</v>
      </c>
      <c r="K141" s="52" t="s">
        <v>603</v>
      </c>
      <c r="L141" s="54"/>
      <c r="M141" s="53"/>
      <c r="N141" s="52">
        <v>9</v>
      </c>
      <c r="O141" s="54"/>
      <c r="P141" s="54"/>
      <c r="Q141" s="53"/>
      <c r="R141" s="2" t="s">
        <v>41</v>
      </c>
      <c r="S141" s="2" t="s">
        <v>489</v>
      </c>
      <c r="T141" s="2" t="s">
        <v>43</v>
      </c>
      <c r="U141" s="2" t="s">
        <v>44</v>
      </c>
      <c r="V141" s="2" t="s">
        <v>625</v>
      </c>
      <c r="W141" s="2" t="s">
        <v>626</v>
      </c>
      <c r="X141" s="2" t="s">
        <v>651</v>
      </c>
      <c r="Y141" s="2" t="s">
        <v>640</v>
      </c>
      <c r="Z141" s="2" t="s">
        <v>641</v>
      </c>
      <c r="AA141" s="2">
        <v>1</v>
      </c>
      <c r="AB141" s="2" t="s">
        <v>81</v>
      </c>
      <c r="AC141" s="2" t="s">
        <v>506</v>
      </c>
      <c r="AD141" s="2" t="s">
        <v>507</v>
      </c>
      <c r="AE141" s="2" t="s">
        <v>52</v>
      </c>
      <c r="AF141" s="2" t="s">
        <v>633</v>
      </c>
      <c r="AG141" s="2" t="s">
        <v>633</v>
      </c>
      <c r="AH141" s="23" t="s">
        <v>634</v>
      </c>
      <c r="AI141" s="16" t="s">
        <v>635</v>
      </c>
      <c r="AJ141" s="16" t="s">
        <v>635</v>
      </c>
    </row>
    <row r="142" spans="1:36" customFormat="1" ht="270" hidden="1" customHeight="1">
      <c r="A142" s="1">
        <v>137</v>
      </c>
      <c r="B142" s="2" t="s">
        <v>499</v>
      </c>
      <c r="C142" s="52" t="s">
        <v>37</v>
      </c>
      <c r="D142" s="53"/>
      <c r="E142" s="52" t="s">
        <v>38</v>
      </c>
      <c r="F142" s="53"/>
      <c r="G142" s="2" t="s">
        <v>39</v>
      </c>
      <c r="H142" s="52">
        <v>2018</v>
      </c>
      <c r="I142" s="53"/>
      <c r="J142" s="2">
        <v>121</v>
      </c>
      <c r="K142" s="52" t="s">
        <v>603</v>
      </c>
      <c r="L142" s="54"/>
      <c r="M142" s="53"/>
      <c r="N142" s="52">
        <v>10</v>
      </c>
      <c r="O142" s="54"/>
      <c r="P142" s="54"/>
      <c r="Q142" s="53"/>
      <c r="R142" s="2" t="s">
        <v>41</v>
      </c>
      <c r="S142" s="2" t="s">
        <v>489</v>
      </c>
      <c r="T142" s="2" t="s">
        <v>43</v>
      </c>
      <c r="U142" s="2" t="s">
        <v>44</v>
      </c>
      <c r="V142" s="2" t="s">
        <v>625</v>
      </c>
      <c r="W142" s="2" t="s">
        <v>626</v>
      </c>
      <c r="X142" s="2" t="s">
        <v>652</v>
      </c>
      <c r="Y142" s="2" t="s">
        <v>47</v>
      </c>
      <c r="Z142" s="2" t="s">
        <v>643</v>
      </c>
      <c r="AA142" s="2">
        <v>1</v>
      </c>
      <c r="AB142" s="2" t="s">
        <v>81</v>
      </c>
      <c r="AC142" s="2" t="s">
        <v>506</v>
      </c>
      <c r="AD142" s="2" t="s">
        <v>507</v>
      </c>
      <c r="AE142" s="2" t="s">
        <v>52</v>
      </c>
      <c r="AF142" s="2" t="s">
        <v>644</v>
      </c>
      <c r="AG142" s="2" t="s">
        <v>644</v>
      </c>
      <c r="AH142" s="23"/>
    </row>
    <row r="143" spans="1:36" customFormat="1" ht="270" hidden="1" customHeight="1">
      <c r="A143" s="1">
        <v>138</v>
      </c>
      <c r="B143" s="2" t="s">
        <v>499</v>
      </c>
      <c r="C143" s="52" t="s">
        <v>37</v>
      </c>
      <c r="D143" s="53"/>
      <c r="E143" s="52" t="s">
        <v>38</v>
      </c>
      <c r="F143" s="53"/>
      <c r="G143" s="2" t="s">
        <v>39</v>
      </c>
      <c r="H143" s="52">
        <v>2018</v>
      </c>
      <c r="I143" s="53"/>
      <c r="J143" s="2">
        <v>121</v>
      </c>
      <c r="K143" s="52" t="s">
        <v>603</v>
      </c>
      <c r="L143" s="54"/>
      <c r="M143" s="53"/>
      <c r="N143" s="52">
        <v>11</v>
      </c>
      <c r="O143" s="54"/>
      <c r="P143" s="54"/>
      <c r="Q143" s="53"/>
      <c r="R143" s="2" t="s">
        <v>41</v>
      </c>
      <c r="S143" s="2" t="s">
        <v>489</v>
      </c>
      <c r="T143" s="2" t="s">
        <v>43</v>
      </c>
      <c r="U143" s="2" t="s">
        <v>44</v>
      </c>
      <c r="V143" s="2" t="s">
        <v>625</v>
      </c>
      <c r="W143" s="2" t="s">
        <v>626</v>
      </c>
      <c r="X143" s="2" t="s">
        <v>653</v>
      </c>
      <c r="Y143" s="2" t="s">
        <v>646</v>
      </c>
      <c r="Z143" s="2" t="s">
        <v>647</v>
      </c>
      <c r="AA143" s="2">
        <v>1</v>
      </c>
      <c r="AB143" s="2" t="s">
        <v>81</v>
      </c>
      <c r="AC143" s="2" t="s">
        <v>506</v>
      </c>
      <c r="AD143" s="2" t="s">
        <v>507</v>
      </c>
      <c r="AE143" s="2" t="s">
        <v>52</v>
      </c>
      <c r="AF143" s="2" t="s">
        <v>633</v>
      </c>
      <c r="AG143" s="2" t="s">
        <v>633</v>
      </c>
      <c r="AH143" s="23" t="s">
        <v>634</v>
      </c>
      <c r="AI143" s="16" t="s">
        <v>635</v>
      </c>
      <c r="AJ143" s="16" t="s">
        <v>635</v>
      </c>
    </row>
    <row r="144" spans="1:36" customFormat="1" ht="270" hidden="1" customHeight="1">
      <c r="A144" s="1">
        <v>139</v>
      </c>
      <c r="B144" s="2" t="s">
        <v>499</v>
      </c>
      <c r="C144" s="52" t="s">
        <v>37</v>
      </c>
      <c r="D144" s="53"/>
      <c r="E144" s="52" t="s">
        <v>38</v>
      </c>
      <c r="F144" s="53"/>
      <c r="G144" s="2" t="s">
        <v>39</v>
      </c>
      <c r="H144" s="52">
        <v>2018</v>
      </c>
      <c r="I144" s="53"/>
      <c r="J144" s="2">
        <v>121</v>
      </c>
      <c r="K144" s="52" t="s">
        <v>603</v>
      </c>
      <c r="L144" s="54"/>
      <c r="M144" s="53"/>
      <c r="N144" s="52">
        <v>12</v>
      </c>
      <c r="O144" s="54"/>
      <c r="P144" s="54"/>
      <c r="Q144" s="53"/>
      <c r="R144" s="2" t="s">
        <v>41</v>
      </c>
      <c r="S144" s="2" t="s">
        <v>489</v>
      </c>
      <c r="T144" s="2" t="s">
        <v>43</v>
      </c>
      <c r="U144" s="2" t="s">
        <v>44</v>
      </c>
      <c r="V144" s="2" t="s">
        <v>625</v>
      </c>
      <c r="W144" s="2" t="s">
        <v>626</v>
      </c>
      <c r="X144" s="2" t="s">
        <v>654</v>
      </c>
      <c r="Y144" s="2" t="s">
        <v>47</v>
      </c>
      <c r="Z144" s="2" t="s">
        <v>643</v>
      </c>
      <c r="AA144" s="2">
        <v>1</v>
      </c>
      <c r="AB144" s="2" t="s">
        <v>81</v>
      </c>
      <c r="AC144" s="2" t="s">
        <v>506</v>
      </c>
      <c r="AD144" s="2" t="s">
        <v>507</v>
      </c>
      <c r="AE144" s="2" t="s">
        <v>52</v>
      </c>
      <c r="AF144" s="2" t="s">
        <v>644</v>
      </c>
      <c r="AG144" s="2" t="s">
        <v>644</v>
      </c>
      <c r="AH144" s="23"/>
    </row>
    <row r="145" spans="1:36" customFormat="1" ht="270" hidden="1" customHeight="1">
      <c r="A145" s="1">
        <v>140</v>
      </c>
      <c r="B145" s="2" t="s">
        <v>499</v>
      </c>
      <c r="C145" s="52" t="s">
        <v>37</v>
      </c>
      <c r="D145" s="53"/>
      <c r="E145" s="52" t="s">
        <v>38</v>
      </c>
      <c r="F145" s="53"/>
      <c r="G145" s="2" t="s">
        <v>39</v>
      </c>
      <c r="H145" s="52">
        <v>2018</v>
      </c>
      <c r="I145" s="53"/>
      <c r="J145" s="2">
        <v>121</v>
      </c>
      <c r="K145" s="52" t="s">
        <v>603</v>
      </c>
      <c r="L145" s="54"/>
      <c r="M145" s="53"/>
      <c r="N145" s="52">
        <v>13</v>
      </c>
      <c r="O145" s="54"/>
      <c r="P145" s="54"/>
      <c r="Q145" s="53"/>
      <c r="R145" s="2" t="s">
        <v>41</v>
      </c>
      <c r="S145" s="2" t="s">
        <v>489</v>
      </c>
      <c r="T145" s="2" t="s">
        <v>43</v>
      </c>
      <c r="U145" s="2" t="s">
        <v>44</v>
      </c>
      <c r="V145" s="2" t="s">
        <v>625</v>
      </c>
      <c r="W145" s="2" t="s">
        <v>626</v>
      </c>
      <c r="X145" s="2" t="s">
        <v>655</v>
      </c>
      <c r="Y145" s="2" t="s">
        <v>47</v>
      </c>
      <c r="Z145" s="2" t="s">
        <v>643</v>
      </c>
      <c r="AA145" s="2">
        <v>1</v>
      </c>
      <c r="AB145" s="2" t="s">
        <v>81</v>
      </c>
      <c r="AC145" s="2" t="s">
        <v>506</v>
      </c>
      <c r="AD145" s="2" t="s">
        <v>507</v>
      </c>
      <c r="AE145" s="2" t="s">
        <v>52</v>
      </c>
      <c r="AF145" s="2" t="s">
        <v>644</v>
      </c>
      <c r="AG145" s="2" t="s">
        <v>644</v>
      </c>
      <c r="AH145" s="23"/>
    </row>
    <row r="146" spans="1:36" customFormat="1" ht="270" hidden="1" customHeight="1">
      <c r="A146" s="1">
        <v>141</v>
      </c>
      <c r="B146" s="2" t="s">
        <v>499</v>
      </c>
      <c r="C146" s="52" t="s">
        <v>37</v>
      </c>
      <c r="D146" s="53"/>
      <c r="E146" s="52" t="s">
        <v>38</v>
      </c>
      <c r="F146" s="53"/>
      <c r="G146" s="2" t="s">
        <v>39</v>
      </c>
      <c r="H146" s="52">
        <v>2018</v>
      </c>
      <c r="I146" s="53"/>
      <c r="J146" s="2">
        <v>121</v>
      </c>
      <c r="K146" s="52" t="s">
        <v>603</v>
      </c>
      <c r="L146" s="54"/>
      <c r="M146" s="53"/>
      <c r="N146" s="52">
        <v>14</v>
      </c>
      <c r="O146" s="54"/>
      <c r="P146" s="54"/>
      <c r="Q146" s="53"/>
      <c r="R146" s="2" t="s">
        <v>41</v>
      </c>
      <c r="S146" s="2" t="s">
        <v>489</v>
      </c>
      <c r="T146" s="2" t="s">
        <v>43</v>
      </c>
      <c r="U146" s="2" t="s">
        <v>44</v>
      </c>
      <c r="V146" s="2" t="s">
        <v>625</v>
      </c>
      <c r="W146" s="2" t="s">
        <v>626</v>
      </c>
      <c r="X146" s="2" t="s">
        <v>656</v>
      </c>
      <c r="Y146" s="2" t="s">
        <v>657</v>
      </c>
      <c r="Z146" s="2" t="s">
        <v>658</v>
      </c>
      <c r="AA146" s="2">
        <v>1</v>
      </c>
      <c r="AB146" s="2" t="s">
        <v>81</v>
      </c>
      <c r="AC146" s="2" t="s">
        <v>506</v>
      </c>
      <c r="AD146" s="2" t="s">
        <v>507</v>
      </c>
      <c r="AE146" s="2" t="s">
        <v>52</v>
      </c>
      <c r="AF146" s="2" t="s">
        <v>644</v>
      </c>
      <c r="AG146" s="2" t="s">
        <v>644</v>
      </c>
      <c r="AH146" s="23"/>
    </row>
    <row r="147" spans="1:36" customFormat="1" ht="270" hidden="1" customHeight="1">
      <c r="A147" s="1">
        <v>142</v>
      </c>
      <c r="B147" s="2" t="s">
        <v>499</v>
      </c>
      <c r="C147" s="52" t="s">
        <v>37</v>
      </c>
      <c r="D147" s="53"/>
      <c r="E147" s="52" t="s">
        <v>38</v>
      </c>
      <c r="F147" s="53"/>
      <c r="G147" s="2" t="s">
        <v>39</v>
      </c>
      <c r="H147" s="52">
        <v>2018</v>
      </c>
      <c r="I147" s="53"/>
      <c r="J147" s="2">
        <v>121</v>
      </c>
      <c r="K147" s="52" t="s">
        <v>603</v>
      </c>
      <c r="L147" s="54"/>
      <c r="M147" s="53"/>
      <c r="N147" s="52">
        <v>15</v>
      </c>
      <c r="O147" s="54"/>
      <c r="P147" s="54"/>
      <c r="Q147" s="53"/>
      <c r="R147" s="2" t="s">
        <v>41</v>
      </c>
      <c r="S147" s="2" t="s">
        <v>489</v>
      </c>
      <c r="T147" s="2" t="s">
        <v>43</v>
      </c>
      <c r="U147" s="2" t="s">
        <v>44</v>
      </c>
      <c r="V147" s="2" t="s">
        <v>625</v>
      </c>
      <c r="W147" s="2" t="s">
        <v>626</v>
      </c>
      <c r="X147" s="2" t="s">
        <v>659</v>
      </c>
      <c r="Y147" s="2" t="s">
        <v>660</v>
      </c>
      <c r="Z147" s="2" t="s">
        <v>661</v>
      </c>
      <c r="AA147" s="2">
        <v>1</v>
      </c>
      <c r="AB147" s="2" t="s">
        <v>81</v>
      </c>
      <c r="AC147" s="2" t="s">
        <v>506</v>
      </c>
      <c r="AD147" s="2" t="s">
        <v>507</v>
      </c>
      <c r="AE147" s="2" t="s">
        <v>52</v>
      </c>
      <c r="AF147" s="2" t="s">
        <v>633</v>
      </c>
      <c r="AG147" s="2" t="s">
        <v>633</v>
      </c>
      <c r="AH147" s="23" t="s">
        <v>634</v>
      </c>
      <c r="AI147" s="16" t="s">
        <v>635</v>
      </c>
      <c r="AJ147" s="16" t="s">
        <v>635</v>
      </c>
    </row>
    <row r="148" spans="1:36" customFormat="1" ht="270" hidden="1" customHeight="1">
      <c r="A148" s="1">
        <v>143</v>
      </c>
      <c r="B148" s="2" t="s">
        <v>499</v>
      </c>
      <c r="C148" s="52" t="s">
        <v>37</v>
      </c>
      <c r="D148" s="53"/>
      <c r="E148" s="52" t="s">
        <v>38</v>
      </c>
      <c r="F148" s="53"/>
      <c r="G148" s="2" t="s">
        <v>39</v>
      </c>
      <c r="H148" s="52">
        <v>2018</v>
      </c>
      <c r="I148" s="53"/>
      <c r="J148" s="2">
        <v>121</v>
      </c>
      <c r="K148" s="52" t="s">
        <v>603</v>
      </c>
      <c r="L148" s="54"/>
      <c r="M148" s="53"/>
      <c r="N148" s="52">
        <v>16</v>
      </c>
      <c r="O148" s="54"/>
      <c r="P148" s="54"/>
      <c r="Q148" s="53"/>
      <c r="R148" s="2" t="s">
        <v>41</v>
      </c>
      <c r="S148" s="2" t="s">
        <v>489</v>
      </c>
      <c r="T148" s="2" t="s">
        <v>43</v>
      </c>
      <c r="U148" s="2" t="s">
        <v>44</v>
      </c>
      <c r="V148" s="2" t="s">
        <v>625</v>
      </c>
      <c r="W148" s="2" t="s">
        <v>626</v>
      </c>
      <c r="X148" s="2" t="s">
        <v>662</v>
      </c>
      <c r="Y148" s="2" t="s">
        <v>663</v>
      </c>
      <c r="Z148" s="2" t="s">
        <v>664</v>
      </c>
      <c r="AA148" s="2">
        <v>1</v>
      </c>
      <c r="AB148" s="2" t="s">
        <v>81</v>
      </c>
      <c r="AC148" s="2" t="s">
        <v>506</v>
      </c>
      <c r="AD148" s="2" t="s">
        <v>507</v>
      </c>
      <c r="AE148" s="2" t="s">
        <v>52</v>
      </c>
      <c r="AF148" s="2" t="s">
        <v>498</v>
      </c>
      <c r="AG148" s="2" t="s">
        <v>498</v>
      </c>
      <c r="AH148" s="23"/>
    </row>
    <row r="149" spans="1:36" ht="252" customHeight="1">
      <c r="A149" s="76">
        <v>144</v>
      </c>
      <c r="B149" s="77" t="s">
        <v>665</v>
      </c>
      <c r="C149" s="55" t="s">
        <v>37</v>
      </c>
      <c r="D149" s="56"/>
      <c r="E149" s="55" t="s">
        <v>38</v>
      </c>
      <c r="F149" s="56"/>
      <c r="G149" s="77" t="s">
        <v>39</v>
      </c>
      <c r="H149" s="55">
        <v>2019</v>
      </c>
      <c r="I149" s="78"/>
      <c r="J149" s="77">
        <v>77</v>
      </c>
      <c r="K149" s="79" t="s">
        <v>666</v>
      </c>
      <c r="L149" s="80"/>
      <c r="M149" s="78"/>
      <c r="N149" s="79">
        <v>1</v>
      </c>
      <c r="O149" s="80"/>
      <c r="P149" s="80"/>
      <c r="Q149" s="56"/>
      <c r="R149" s="77" t="s">
        <v>41</v>
      </c>
      <c r="S149" s="77" t="s">
        <v>42</v>
      </c>
      <c r="T149" s="77" t="s">
        <v>244</v>
      </c>
      <c r="U149" s="77" t="s">
        <v>245</v>
      </c>
      <c r="V149" s="77" t="s">
        <v>667</v>
      </c>
      <c r="W149" s="77" t="s">
        <v>668</v>
      </c>
      <c r="X149" s="77" t="s">
        <v>669</v>
      </c>
      <c r="Y149" s="77" t="s">
        <v>518</v>
      </c>
      <c r="Z149" s="77" t="s">
        <v>670</v>
      </c>
      <c r="AA149" s="77">
        <v>1</v>
      </c>
      <c r="AB149" s="77" t="s">
        <v>251</v>
      </c>
      <c r="AC149" s="77" t="s">
        <v>671</v>
      </c>
      <c r="AD149" s="77" t="s">
        <v>672</v>
      </c>
      <c r="AE149" s="77" t="s">
        <v>673</v>
      </c>
      <c r="AF149" s="81" t="s">
        <v>674</v>
      </c>
      <c r="AG149" s="81" t="s">
        <v>544</v>
      </c>
      <c r="AH149" s="82">
        <f>1/1</f>
        <v>1</v>
      </c>
      <c r="AI149" s="77" t="s">
        <v>673</v>
      </c>
      <c r="AJ149" s="35"/>
    </row>
    <row r="150" spans="1:36" ht="252" customHeight="1">
      <c r="A150" s="76">
        <v>145</v>
      </c>
      <c r="B150" s="77" t="s">
        <v>665</v>
      </c>
      <c r="C150" s="55" t="s">
        <v>37</v>
      </c>
      <c r="D150" s="56"/>
      <c r="E150" s="55" t="s">
        <v>38</v>
      </c>
      <c r="F150" s="56"/>
      <c r="G150" s="77" t="s">
        <v>39</v>
      </c>
      <c r="H150" s="55">
        <v>2019</v>
      </c>
      <c r="I150" s="78"/>
      <c r="J150" s="77">
        <v>77</v>
      </c>
      <c r="K150" s="79" t="s">
        <v>666</v>
      </c>
      <c r="L150" s="80"/>
      <c r="M150" s="78"/>
      <c r="N150" s="79">
        <v>2</v>
      </c>
      <c r="O150" s="80"/>
      <c r="P150" s="80"/>
      <c r="Q150" s="56"/>
      <c r="R150" s="77" t="s">
        <v>41</v>
      </c>
      <c r="S150" s="77" t="s">
        <v>42</v>
      </c>
      <c r="T150" s="77" t="s">
        <v>244</v>
      </c>
      <c r="U150" s="77" t="s">
        <v>245</v>
      </c>
      <c r="V150" s="77" t="s">
        <v>667</v>
      </c>
      <c r="W150" s="77" t="s">
        <v>668</v>
      </c>
      <c r="X150" s="77" t="s">
        <v>675</v>
      </c>
      <c r="Y150" s="77" t="s">
        <v>253</v>
      </c>
      <c r="Z150" s="77" t="s">
        <v>676</v>
      </c>
      <c r="AA150" s="77">
        <v>1</v>
      </c>
      <c r="AB150" s="77" t="s">
        <v>251</v>
      </c>
      <c r="AC150" s="77" t="s">
        <v>671</v>
      </c>
      <c r="AD150" s="77" t="s">
        <v>672</v>
      </c>
      <c r="AE150" s="77" t="s">
        <v>677</v>
      </c>
      <c r="AF150" s="77" t="s">
        <v>544</v>
      </c>
      <c r="AG150" s="77" t="s">
        <v>544</v>
      </c>
      <c r="AH150" s="82" t="s">
        <v>678</v>
      </c>
      <c r="AI150" s="77" t="s">
        <v>677</v>
      </c>
      <c r="AJ150" s="35" t="s">
        <v>679</v>
      </c>
    </row>
    <row r="151" spans="1:36" ht="171" customHeight="1">
      <c r="A151" s="76">
        <v>146</v>
      </c>
      <c r="B151" s="77" t="s">
        <v>665</v>
      </c>
      <c r="C151" s="57" t="s">
        <v>37</v>
      </c>
      <c r="D151" s="58"/>
      <c r="E151" s="57" t="s">
        <v>38</v>
      </c>
      <c r="F151" s="58"/>
      <c r="G151" s="77" t="s">
        <v>39</v>
      </c>
      <c r="H151" s="57">
        <v>2019</v>
      </c>
      <c r="I151" s="78"/>
      <c r="J151" s="77">
        <v>77</v>
      </c>
      <c r="K151" s="79" t="s">
        <v>680</v>
      </c>
      <c r="L151" s="80"/>
      <c r="M151" s="78"/>
      <c r="N151" s="79">
        <v>1</v>
      </c>
      <c r="O151" s="80"/>
      <c r="P151" s="80"/>
      <c r="Q151" s="58"/>
      <c r="R151" s="77" t="s">
        <v>41</v>
      </c>
      <c r="S151" s="77" t="s">
        <v>42</v>
      </c>
      <c r="T151" s="77" t="s">
        <v>43</v>
      </c>
      <c r="U151" s="77" t="s">
        <v>44</v>
      </c>
      <c r="V151" s="77" t="s">
        <v>681</v>
      </c>
      <c r="W151" s="77" t="s">
        <v>682</v>
      </c>
      <c r="X151" s="77" t="s">
        <v>683</v>
      </c>
      <c r="Y151" s="77" t="s">
        <v>684</v>
      </c>
      <c r="Z151" s="77" t="s">
        <v>685</v>
      </c>
      <c r="AA151" s="77">
        <v>1</v>
      </c>
      <c r="AB151" s="77" t="s">
        <v>121</v>
      </c>
      <c r="AC151" s="77" t="s">
        <v>671</v>
      </c>
      <c r="AD151" s="77" t="s">
        <v>672</v>
      </c>
      <c r="AE151" s="77" t="s">
        <v>686</v>
      </c>
      <c r="AF151" s="81" t="s">
        <v>674</v>
      </c>
      <c r="AG151" s="77" t="s">
        <v>544</v>
      </c>
      <c r="AH151" s="82">
        <f>2/2</f>
        <v>1</v>
      </c>
      <c r="AI151" s="77" t="s">
        <v>686</v>
      </c>
      <c r="AJ151" s="34"/>
    </row>
    <row r="152" spans="1:36" ht="171" customHeight="1">
      <c r="A152" s="76">
        <v>147</v>
      </c>
      <c r="B152" s="77" t="s">
        <v>665</v>
      </c>
      <c r="C152" s="57" t="s">
        <v>37</v>
      </c>
      <c r="D152" s="58"/>
      <c r="E152" s="57" t="s">
        <v>38</v>
      </c>
      <c r="F152" s="58"/>
      <c r="G152" s="77" t="s">
        <v>39</v>
      </c>
      <c r="H152" s="57">
        <v>2019</v>
      </c>
      <c r="I152" s="78"/>
      <c r="J152" s="77">
        <v>77</v>
      </c>
      <c r="K152" s="79" t="s">
        <v>680</v>
      </c>
      <c r="L152" s="80"/>
      <c r="M152" s="78"/>
      <c r="N152" s="79">
        <v>2</v>
      </c>
      <c r="O152" s="80"/>
      <c r="P152" s="80"/>
      <c r="Q152" s="58"/>
      <c r="R152" s="77" t="s">
        <v>41</v>
      </c>
      <c r="S152" s="77" t="s">
        <v>42</v>
      </c>
      <c r="T152" s="77" t="s">
        <v>43</v>
      </c>
      <c r="U152" s="77" t="s">
        <v>44</v>
      </c>
      <c r="V152" s="77" t="s">
        <v>681</v>
      </c>
      <c r="W152" s="77" t="s">
        <v>682</v>
      </c>
      <c r="X152" s="77" t="s">
        <v>687</v>
      </c>
      <c r="Y152" s="77" t="s">
        <v>253</v>
      </c>
      <c r="Z152" s="77" t="s">
        <v>688</v>
      </c>
      <c r="AA152" s="77">
        <v>1</v>
      </c>
      <c r="AB152" s="77" t="s">
        <v>121</v>
      </c>
      <c r="AC152" s="77" t="s">
        <v>671</v>
      </c>
      <c r="AD152" s="77" t="s">
        <v>672</v>
      </c>
      <c r="AE152" s="81" t="s">
        <v>689</v>
      </c>
      <c r="AF152" s="81" t="s">
        <v>674</v>
      </c>
      <c r="AG152" s="77" t="s">
        <v>544</v>
      </c>
      <c r="AH152" s="82">
        <f>4/4</f>
        <v>1</v>
      </c>
      <c r="AI152" s="81" t="s">
        <v>689</v>
      </c>
      <c r="AJ152" s="36" t="s">
        <v>690</v>
      </c>
    </row>
    <row r="153" spans="1:36" ht="171" customHeight="1">
      <c r="A153" s="76">
        <v>148</v>
      </c>
      <c r="B153" s="77" t="s">
        <v>665</v>
      </c>
      <c r="C153" s="57" t="s">
        <v>37</v>
      </c>
      <c r="D153" s="58"/>
      <c r="E153" s="57" t="s">
        <v>38</v>
      </c>
      <c r="F153" s="58"/>
      <c r="G153" s="77" t="s">
        <v>39</v>
      </c>
      <c r="H153" s="57">
        <v>2019</v>
      </c>
      <c r="I153" s="78"/>
      <c r="J153" s="77">
        <v>77</v>
      </c>
      <c r="K153" s="79" t="s">
        <v>680</v>
      </c>
      <c r="L153" s="80"/>
      <c r="M153" s="78"/>
      <c r="N153" s="79">
        <v>3</v>
      </c>
      <c r="O153" s="80"/>
      <c r="P153" s="80"/>
      <c r="Q153" s="58"/>
      <c r="R153" s="77" t="s">
        <v>41</v>
      </c>
      <c r="S153" s="77" t="s">
        <v>42</v>
      </c>
      <c r="T153" s="77" t="s">
        <v>43</v>
      </c>
      <c r="U153" s="77" t="s">
        <v>44</v>
      </c>
      <c r="V153" s="77" t="s">
        <v>681</v>
      </c>
      <c r="W153" s="77" t="s">
        <v>682</v>
      </c>
      <c r="X153" s="77" t="s">
        <v>691</v>
      </c>
      <c r="Y153" s="77" t="s">
        <v>692</v>
      </c>
      <c r="Z153" s="77" t="s">
        <v>693</v>
      </c>
      <c r="AA153" s="77">
        <v>1</v>
      </c>
      <c r="AB153" s="77" t="s">
        <v>121</v>
      </c>
      <c r="AC153" s="77" t="s">
        <v>671</v>
      </c>
      <c r="AD153" s="77" t="s">
        <v>672</v>
      </c>
      <c r="AE153" s="77" t="s">
        <v>694</v>
      </c>
      <c r="AF153" s="77" t="s">
        <v>674</v>
      </c>
      <c r="AG153" s="77" t="s">
        <v>544</v>
      </c>
      <c r="AH153" s="82">
        <f>1/1</f>
        <v>1</v>
      </c>
      <c r="AI153" s="77" t="s">
        <v>694</v>
      </c>
      <c r="AJ153" s="37"/>
    </row>
    <row r="154" spans="1:36" ht="189" customHeight="1">
      <c r="A154" s="76">
        <v>149</v>
      </c>
      <c r="B154" s="77" t="s">
        <v>665</v>
      </c>
      <c r="C154" s="57" t="s">
        <v>37</v>
      </c>
      <c r="D154" s="58"/>
      <c r="E154" s="57" t="s">
        <v>38</v>
      </c>
      <c r="F154" s="58"/>
      <c r="G154" s="77" t="s">
        <v>39</v>
      </c>
      <c r="H154" s="57">
        <v>2019</v>
      </c>
      <c r="I154" s="78"/>
      <c r="J154" s="77">
        <v>77</v>
      </c>
      <c r="K154" s="79" t="s">
        <v>695</v>
      </c>
      <c r="L154" s="80"/>
      <c r="M154" s="78"/>
      <c r="N154" s="79">
        <v>1</v>
      </c>
      <c r="O154" s="80"/>
      <c r="P154" s="80"/>
      <c r="Q154" s="58"/>
      <c r="R154" s="77" t="s">
        <v>41</v>
      </c>
      <c r="S154" s="77" t="s">
        <v>42</v>
      </c>
      <c r="T154" s="77" t="s">
        <v>43</v>
      </c>
      <c r="U154" s="77" t="s">
        <v>44</v>
      </c>
      <c r="V154" s="77" t="s">
        <v>696</v>
      </c>
      <c r="W154" s="77" t="s">
        <v>697</v>
      </c>
      <c r="X154" s="77" t="s">
        <v>698</v>
      </c>
      <c r="Y154" s="77" t="s">
        <v>699</v>
      </c>
      <c r="Z154" s="77" t="s">
        <v>700</v>
      </c>
      <c r="AA154" s="77">
        <v>1</v>
      </c>
      <c r="AB154" s="77" t="s">
        <v>197</v>
      </c>
      <c r="AC154" s="77" t="s">
        <v>671</v>
      </c>
      <c r="AD154" s="77" t="s">
        <v>672</v>
      </c>
      <c r="AE154" s="81" t="s">
        <v>701</v>
      </c>
      <c r="AF154" s="81" t="s">
        <v>674</v>
      </c>
      <c r="AG154" s="77" t="s">
        <v>544</v>
      </c>
      <c r="AH154" s="82">
        <f>6/6</f>
        <v>1</v>
      </c>
      <c r="AI154" s="81" t="s">
        <v>701</v>
      </c>
      <c r="AJ154" s="38"/>
    </row>
    <row r="155" spans="1:36" ht="189" customHeight="1">
      <c r="A155" s="76">
        <v>150</v>
      </c>
      <c r="B155" s="77" t="s">
        <v>665</v>
      </c>
      <c r="C155" s="57" t="s">
        <v>37</v>
      </c>
      <c r="D155" s="58"/>
      <c r="E155" s="57" t="s">
        <v>38</v>
      </c>
      <c r="F155" s="58"/>
      <c r="G155" s="77" t="s">
        <v>39</v>
      </c>
      <c r="H155" s="57">
        <v>2019</v>
      </c>
      <c r="I155" s="78"/>
      <c r="J155" s="77">
        <v>77</v>
      </c>
      <c r="K155" s="79" t="s">
        <v>695</v>
      </c>
      <c r="L155" s="80"/>
      <c r="M155" s="78"/>
      <c r="N155" s="79">
        <v>2</v>
      </c>
      <c r="O155" s="80"/>
      <c r="P155" s="80"/>
      <c r="Q155" s="58"/>
      <c r="R155" s="77" t="s">
        <v>41</v>
      </c>
      <c r="S155" s="77" t="s">
        <v>42</v>
      </c>
      <c r="T155" s="77" t="s">
        <v>43</v>
      </c>
      <c r="U155" s="77" t="s">
        <v>44</v>
      </c>
      <c r="V155" s="77" t="s">
        <v>696</v>
      </c>
      <c r="W155" s="77" t="s">
        <v>702</v>
      </c>
      <c r="X155" s="77" t="s">
        <v>703</v>
      </c>
      <c r="Y155" s="77" t="s">
        <v>102</v>
      </c>
      <c r="Z155" s="77" t="s">
        <v>704</v>
      </c>
      <c r="AA155" s="77">
        <v>1</v>
      </c>
      <c r="AB155" s="77" t="s">
        <v>197</v>
      </c>
      <c r="AC155" s="77" t="s">
        <v>671</v>
      </c>
      <c r="AD155" s="77" t="s">
        <v>672</v>
      </c>
      <c r="AE155" s="77" t="s">
        <v>705</v>
      </c>
      <c r="AF155" s="81" t="s">
        <v>674</v>
      </c>
      <c r="AG155" s="77" t="s">
        <v>544</v>
      </c>
      <c r="AH155" s="82">
        <f>2/2</f>
        <v>1</v>
      </c>
      <c r="AI155" s="77" t="s">
        <v>705</v>
      </c>
      <c r="AJ155" s="34"/>
    </row>
    <row r="156" spans="1:36" ht="243" customHeight="1">
      <c r="A156" s="76">
        <v>151</v>
      </c>
      <c r="B156" s="77" t="s">
        <v>665</v>
      </c>
      <c r="C156" s="59" t="s">
        <v>37</v>
      </c>
      <c r="D156" s="60"/>
      <c r="E156" s="59" t="s">
        <v>38</v>
      </c>
      <c r="F156" s="60"/>
      <c r="G156" s="77" t="s">
        <v>39</v>
      </c>
      <c r="H156" s="59">
        <v>2019</v>
      </c>
      <c r="I156" s="78"/>
      <c r="J156" s="77">
        <v>77</v>
      </c>
      <c r="K156" s="79" t="s">
        <v>706</v>
      </c>
      <c r="L156" s="80"/>
      <c r="M156" s="78"/>
      <c r="N156" s="79">
        <v>1</v>
      </c>
      <c r="O156" s="80"/>
      <c r="P156" s="80"/>
      <c r="Q156" s="60"/>
      <c r="R156" s="77" t="s">
        <v>41</v>
      </c>
      <c r="S156" s="77" t="s">
        <v>42</v>
      </c>
      <c r="T156" s="77" t="s">
        <v>244</v>
      </c>
      <c r="U156" s="77" t="s">
        <v>245</v>
      </c>
      <c r="V156" s="77" t="s">
        <v>707</v>
      </c>
      <c r="W156" s="77" t="s">
        <v>708</v>
      </c>
      <c r="X156" s="77" t="s">
        <v>709</v>
      </c>
      <c r="Y156" s="77" t="s">
        <v>710</v>
      </c>
      <c r="Z156" s="77" t="s">
        <v>711</v>
      </c>
      <c r="AA156" s="77">
        <v>1</v>
      </c>
      <c r="AB156" s="81" t="s">
        <v>72</v>
      </c>
      <c r="AC156" s="77" t="s">
        <v>671</v>
      </c>
      <c r="AD156" s="77" t="s">
        <v>672</v>
      </c>
      <c r="AE156" s="77" t="s">
        <v>712</v>
      </c>
      <c r="AF156" s="77" t="s">
        <v>674</v>
      </c>
      <c r="AG156" s="77" t="s">
        <v>544</v>
      </c>
      <c r="AH156" s="82">
        <f>1/1</f>
        <v>1</v>
      </c>
      <c r="AI156" s="77" t="s">
        <v>712</v>
      </c>
      <c r="AJ156" s="37"/>
    </row>
    <row r="157" spans="1:36" ht="243" customHeight="1">
      <c r="A157" s="76">
        <v>152</v>
      </c>
      <c r="B157" s="77" t="s">
        <v>665</v>
      </c>
      <c r="C157" s="61" t="s">
        <v>37</v>
      </c>
      <c r="D157" s="62"/>
      <c r="E157" s="61" t="s">
        <v>38</v>
      </c>
      <c r="F157" s="62"/>
      <c r="G157" s="77" t="s">
        <v>39</v>
      </c>
      <c r="H157" s="61">
        <v>2019</v>
      </c>
      <c r="I157" s="78"/>
      <c r="J157" s="77">
        <v>77</v>
      </c>
      <c r="K157" s="79" t="s">
        <v>706</v>
      </c>
      <c r="L157" s="80"/>
      <c r="M157" s="78"/>
      <c r="N157" s="79">
        <v>2</v>
      </c>
      <c r="O157" s="80"/>
      <c r="P157" s="80"/>
      <c r="Q157" s="62"/>
      <c r="R157" s="77" t="s">
        <v>41</v>
      </c>
      <c r="S157" s="77" t="s">
        <v>42</v>
      </c>
      <c r="T157" s="77" t="s">
        <v>244</v>
      </c>
      <c r="U157" s="77" t="s">
        <v>245</v>
      </c>
      <c r="V157" s="77" t="s">
        <v>707</v>
      </c>
      <c r="W157" s="77" t="s">
        <v>708</v>
      </c>
      <c r="X157" s="77" t="s">
        <v>713</v>
      </c>
      <c r="Y157" s="77" t="s">
        <v>714</v>
      </c>
      <c r="Z157" s="77" t="s">
        <v>715</v>
      </c>
      <c r="AA157" s="77">
        <v>1</v>
      </c>
      <c r="AB157" s="77" t="s">
        <v>716</v>
      </c>
      <c r="AC157" s="77" t="s">
        <v>671</v>
      </c>
      <c r="AD157" s="77" t="s">
        <v>672</v>
      </c>
      <c r="AE157" s="77" t="s">
        <v>717</v>
      </c>
      <c r="AF157" s="77" t="s">
        <v>674</v>
      </c>
      <c r="AG157" s="77" t="s">
        <v>544</v>
      </c>
      <c r="AH157" s="82">
        <f>1/1</f>
        <v>1</v>
      </c>
      <c r="AI157" s="77" t="s">
        <v>717</v>
      </c>
      <c r="AJ157" s="34"/>
    </row>
    <row r="158" spans="1:36" ht="234" customHeight="1">
      <c r="A158" s="76">
        <v>153</v>
      </c>
      <c r="B158" s="77" t="s">
        <v>665</v>
      </c>
      <c r="C158" s="57" t="s">
        <v>37</v>
      </c>
      <c r="D158" s="58"/>
      <c r="E158" s="57" t="s">
        <v>38</v>
      </c>
      <c r="F158" s="58"/>
      <c r="G158" s="77" t="s">
        <v>39</v>
      </c>
      <c r="H158" s="57">
        <v>2019</v>
      </c>
      <c r="I158" s="78"/>
      <c r="J158" s="77">
        <v>77</v>
      </c>
      <c r="K158" s="79" t="s">
        <v>718</v>
      </c>
      <c r="L158" s="80"/>
      <c r="M158" s="78"/>
      <c r="N158" s="79">
        <v>1</v>
      </c>
      <c r="O158" s="80"/>
      <c r="P158" s="80"/>
      <c r="Q158" s="58"/>
      <c r="R158" s="77" t="s">
        <v>41</v>
      </c>
      <c r="S158" s="77" t="s">
        <v>42</v>
      </c>
      <c r="T158" s="77" t="s">
        <v>43</v>
      </c>
      <c r="U158" s="77" t="s">
        <v>44</v>
      </c>
      <c r="V158" s="77" t="s">
        <v>719</v>
      </c>
      <c r="W158" s="77" t="s">
        <v>720</v>
      </c>
      <c r="X158" s="77" t="s">
        <v>721</v>
      </c>
      <c r="Y158" s="77" t="s">
        <v>722</v>
      </c>
      <c r="Z158" s="77" t="s">
        <v>723</v>
      </c>
      <c r="AA158" s="77">
        <v>1</v>
      </c>
      <c r="AB158" s="77" t="s">
        <v>121</v>
      </c>
      <c r="AC158" s="77" t="s">
        <v>671</v>
      </c>
      <c r="AD158" s="77" t="s">
        <v>672</v>
      </c>
      <c r="AE158" s="77" t="s">
        <v>52</v>
      </c>
      <c r="AF158" s="77" t="s">
        <v>544</v>
      </c>
      <c r="AG158" s="77" t="s">
        <v>544</v>
      </c>
      <c r="AH158" s="82">
        <f>0/1</f>
        <v>0</v>
      </c>
      <c r="AI158" s="81" t="s">
        <v>724</v>
      </c>
      <c r="AJ158" s="39" t="s">
        <v>725</v>
      </c>
    </row>
    <row r="159" spans="1:36" ht="234" customHeight="1">
      <c r="A159" s="76">
        <v>154</v>
      </c>
      <c r="B159" s="77" t="s">
        <v>665</v>
      </c>
      <c r="C159" s="57" t="s">
        <v>37</v>
      </c>
      <c r="D159" s="58"/>
      <c r="E159" s="57" t="s">
        <v>38</v>
      </c>
      <c r="F159" s="58"/>
      <c r="G159" s="77" t="s">
        <v>39</v>
      </c>
      <c r="H159" s="57">
        <v>2019</v>
      </c>
      <c r="I159" s="78"/>
      <c r="J159" s="77">
        <v>77</v>
      </c>
      <c r="K159" s="79" t="s">
        <v>718</v>
      </c>
      <c r="L159" s="80"/>
      <c r="M159" s="78"/>
      <c r="N159" s="79">
        <v>2</v>
      </c>
      <c r="O159" s="80"/>
      <c r="P159" s="80"/>
      <c r="Q159" s="58"/>
      <c r="R159" s="77" t="s">
        <v>41</v>
      </c>
      <c r="S159" s="77" t="s">
        <v>42</v>
      </c>
      <c r="T159" s="77" t="s">
        <v>43</v>
      </c>
      <c r="U159" s="77" t="s">
        <v>44</v>
      </c>
      <c r="V159" s="77" t="s">
        <v>719</v>
      </c>
      <c r="W159" s="77" t="s">
        <v>720</v>
      </c>
      <c r="X159" s="77" t="s">
        <v>726</v>
      </c>
      <c r="Y159" s="77" t="s">
        <v>727</v>
      </c>
      <c r="Z159" s="77" t="s">
        <v>728</v>
      </c>
      <c r="AA159" s="77">
        <v>1</v>
      </c>
      <c r="AB159" s="77" t="s">
        <v>121</v>
      </c>
      <c r="AC159" s="77" t="s">
        <v>671</v>
      </c>
      <c r="AD159" s="77" t="s">
        <v>672</v>
      </c>
      <c r="AE159" s="77" t="s">
        <v>729</v>
      </c>
      <c r="AF159" s="77" t="s">
        <v>674</v>
      </c>
      <c r="AG159" s="77" t="s">
        <v>544</v>
      </c>
      <c r="AH159" s="82">
        <f>1/1</f>
        <v>1</v>
      </c>
      <c r="AI159" s="77" t="s">
        <v>729</v>
      </c>
      <c r="AJ159" s="34"/>
    </row>
    <row r="160" spans="1:36" ht="234" customHeight="1">
      <c r="A160" s="76">
        <v>155</v>
      </c>
      <c r="B160" s="77" t="s">
        <v>665</v>
      </c>
      <c r="C160" s="57" t="s">
        <v>37</v>
      </c>
      <c r="D160" s="58"/>
      <c r="E160" s="57" t="s">
        <v>38</v>
      </c>
      <c r="F160" s="58"/>
      <c r="G160" s="77" t="s">
        <v>39</v>
      </c>
      <c r="H160" s="57">
        <v>2019</v>
      </c>
      <c r="I160" s="78"/>
      <c r="J160" s="77">
        <v>77</v>
      </c>
      <c r="K160" s="79" t="s">
        <v>718</v>
      </c>
      <c r="L160" s="80"/>
      <c r="M160" s="78"/>
      <c r="N160" s="79">
        <v>3</v>
      </c>
      <c r="O160" s="80"/>
      <c r="P160" s="80"/>
      <c r="Q160" s="58"/>
      <c r="R160" s="77" t="s">
        <v>41</v>
      </c>
      <c r="S160" s="77" t="s">
        <v>42</v>
      </c>
      <c r="T160" s="77" t="s">
        <v>43</v>
      </c>
      <c r="U160" s="77" t="s">
        <v>44</v>
      </c>
      <c r="V160" s="77" t="s">
        <v>719</v>
      </c>
      <c r="W160" s="77" t="s">
        <v>720</v>
      </c>
      <c r="X160" s="77" t="s">
        <v>730</v>
      </c>
      <c r="Y160" s="77" t="s">
        <v>731</v>
      </c>
      <c r="Z160" s="77" t="s">
        <v>693</v>
      </c>
      <c r="AA160" s="77">
        <v>1</v>
      </c>
      <c r="AB160" s="77" t="s">
        <v>121</v>
      </c>
      <c r="AC160" s="77" t="s">
        <v>671</v>
      </c>
      <c r="AD160" s="77" t="s">
        <v>672</v>
      </c>
      <c r="AE160" s="77" t="s">
        <v>732</v>
      </c>
      <c r="AF160" s="81" t="s">
        <v>674</v>
      </c>
      <c r="AG160" s="77" t="s">
        <v>544</v>
      </c>
      <c r="AH160" s="82">
        <f>1/1</f>
        <v>1</v>
      </c>
      <c r="AI160" s="77" t="s">
        <v>732</v>
      </c>
      <c r="AJ160" s="34"/>
    </row>
    <row r="161" spans="1:36" ht="261" customHeight="1">
      <c r="A161" s="76">
        <v>156</v>
      </c>
      <c r="B161" s="77" t="s">
        <v>665</v>
      </c>
      <c r="C161" s="63" t="s">
        <v>37</v>
      </c>
      <c r="D161" s="64"/>
      <c r="E161" s="63" t="s">
        <v>38</v>
      </c>
      <c r="F161" s="64"/>
      <c r="G161" s="77" t="s">
        <v>39</v>
      </c>
      <c r="H161" s="63">
        <v>2019</v>
      </c>
      <c r="I161" s="78"/>
      <c r="J161" s="77">
        <v>77</v>
      </c>
      <c r="K161" s="79" t="s">
        <v>733</v>
      </c>
      <c r="L161" s="80"/>
      <c r="M161" s="78"/>
      <c r="N161" s="79">
        <v>1</v>
      </c>
      <c r="O161" s="80"/>
      <c r="P161" s="80"/>
      <c r="Q161" s="64"/>
      <c r="R161" s="77" t="s">
        <v>41</v>
      </c>
      <c r="S161" s="77" t="s">
        <v>42</v>
      </c>
      <c r="T161" s="77" t="s">
        <v>43</v>
      </c>
      <c r="U161" s="77" t="s">
        <v>44</v>
      </c>
      <c r="V161" s="77" t="s">
        <v>734</v>
      </c>
      <c r="W161" s="77" t="s">
        <v>735</v>
      </c>
      <c r="X161" s="77" t="s">
        <v>736</v>
      </c>
      <c r="Y161" s="77" t="s">
        <v>60</v>
      </c>
      <c r="Z161" s="77" t="s">
        <v>737</v>
      </c>
      <c r="AA161" s="77">
        <v>1</v>
      </c>
      <c r="AB161" s="77" t="s">
        <v>738</v>
      </c>
      <c r="AC161" s="77" t="s">
        <v>671</v>
      </c>
      <c r="AD161" s="77" t="s">
        <v>672</v>
      </c>
      <c r="AE161" s="77" t="s">
        <v>739</v>
      </c>
      <c r="AF161" s="81" t="s">
        <v>674</v>
      </c>
      <c r="AG161" s="77" t="s">
        <v>544</v>
      </c>
      <c r="AH161" s="82">
        <f>1/1</f>
        <v>1</v>
      </c>
      <c r="AI161" s="77" t="s">
        <v>739</v>
      </c>
      <c r="AJ161" s="34"/>
    </row>
    <row r="162" spans="1:36" ht="261" customHeight="1">
      <c r="A162" s="76">
        <v>157</v>
      </c>
      <c r="B162" s="77" t="s">
        <v>665</v>
      </c>
      <c r="C162" s="63" t="s">
        <v>37</v>
      </c>
      <c r="D162" s="64"/>
      <c r="E162" s="63" t="s">
        <v>38</v>
      </c>
      <c r="F162" s="64"/>
      <c r="G162" s="77" t="s">
        <v>39</v>
      </c>
      <c r="H162" s="63">
        <v>2019</v>
      </c>
      <c r="I162" s="78"/>
      <c r="J162" s="77">
        <v>77</v>
      </c>
      <c r="K162" s="79" t="s">
        <v>733</v>
      </c>
      <c r="L162" s="80"/>
      <c r="M162" s="78"/>
      <c r="N162" s="79">
        <v>2</v>
      </c>
      <c r="O162" s="80"/>
      <c r="P162" s="80"/>
      <c r="Q162" s="64"/>
      <c r="R162" s="77" t="s">
        <v>41</v>
      </c>
      <c r="S162" s="77" t="s">
        <v>42</v>
      </c>
      <c r="T162" s="77" t="s">
        <v>43</v>
      </c>
      <c r="U162" s="77" t="s">
        <v>44</v>
      </c>
      <c r="V162" s="77" t="s">
        <v>734</v>
      </c>
      <c r="W162" s="77" t="s">
        <v>735</v>
      </c>
      <c r="X162" s="77" t="s">
        <v>740</v>
      </c>
      <c r="Y162" s="77" t="s">
        <v>741</v>
      </c>
      <c r="Z162" s="77" t="s">
        <v>742</v>
      </c>
      <c r="AA162" s="77">
        <v>1</v>
      </c>
      <c r="AB162" s="77" t="s">
        <v>738</v>
      </c>
      <c r="AC162" s="77" t="s">
        <v>671</v>
      </c>
      <c r="AD162" s="77" t="s">
        <v>672</v>
      </c>
      <c r="AE162" s="77" t="s">
        <v>739</v>
      </c>
      <c r="AF162" s="81" t="s">
        <v>674</v>
      </c>
      <c r="AG162" s="77" t="s">
        <v>544</v>
      </c>
      <c r="AH162" s="82">
        <f>1/1</f>
        <v>1</v>
      </c>
      <c r="AI162" s="77" t="s">
        <v>739</v>
      </c>
      <c r="AJ162" s="34"/>
    </row>
    <row r="163" spans="1:36" ht="261" customHeight="1">
      <c r="A163" s="76">
        <v>158</v>
      </c>
      <c r="B163" s="77" t="s">
        <v>665</v>
      </c>
      <c r="C163" s="63" t="s">
        <v>37</v>
      </c>
      <c r="D163" s="64"/>
      <c r="E163" s="63" t="s">
        <v>38</v>
      </c>
      <c r="F163" s="64"/>
      <c r="G163" s="77" t="s">
        <v>39</v>
      </c>
      <c r="H163" s="63">
        <v>2019</v>
      </c>
      <c r="I163" s="78"/>
      <c r="J163" s="77">
        <v>77</v>
      </c>
      <c r="K163" s="79" t="s">
        <v>733</v>
      </c>
      <c r="L163" s="80"/>
      <c r="M163" s="78"/>
      <c r="N163" s="79">
        <v>3</v>
      </c>
      <c r="O163" s="80"/>
      <c r="P163" s="80"/>
      <c r="Q163" s="64"/>
      <c r="R163" s="77" t="s">
        <v>41</v>
      </c>
      <c r="S163" s="77" t="s">
        <v>42</v>
      </c>
      <c r="T163" s="77" t="s">
        <v>43</v>
      </c>
      <c r="U163" s="77" t="s">
        <v>44</v>
      </c>
      <c r="V163" s="77" t="s">
        <v>734</v>
      </c>
      <c r="W163" s="77" t="s">
        <v>735</v>
      </c>
      <c r="X163" s="77" t="s">
        <v>743</v>
      </c>
      <c r="Y163" s="77" t="s">
        <v>744</v>
      </c>
      <c r="Z163" s="77" t="s">
        <v>745</v>
      </c>
      <c r="AA163" s="77">
        <v>1</v>
      </c>
      <c r="AB163" s="77" t="s">
        <v>738</v>
      </c>
      <c r="AC163" s="77" t="s">
        <v>671</v>
      </c>
      <c r="AD163" s="77" t="s">
        <v>672</v>
      </c>
      <c r="AE163" s="83" t="s">
        <v>746</v>
      </c>
      <c r="AF163" s="77" t="s">
        <v>674</v>
      </c>
      <c r="AG163" s="77" t="s">
        <v>544</v>
      </c>
      <c r="AH163" s="82">
        <f>3/3</f>
        <v>1</v>
      </c>
      <c r="AI163" s="83" t="s">
        <v>746</v>
      </c>
      <c r="AJ163" s="34"/>
    </row>
    <row r="164" spans="1:36" ht="243" customHeight="1">
      <c r="A164" s="76">
        <v>159</v>
      </c>
      <c r="B164" s="77" t="s">
        <v>665</v>
      </c>
      <c r="C164" s="57" t="s">
        <v>37</v>
      </c>
      <c r="D164" s="58"/>
      <c r="E164" s="57" t="s">
        <v>38</v>
      </c>
      <c r="F164" s="58"/>
      <c r="G164" s="77" t="s">
        <v>39</v>
      </c>
      <c r="H164" s="57">
        <v>2019</v>
      </c>
      <c r="I164" s="78"/>
      <c r="J164" s="77">
        <v>77</v>
      </c>
      <c r="K164" s="79" t="s">
        <v>747</v>
      </c>
      <c r="L164" s="80"/>
      <c r="M164" s="78"/>
      <c r="N164" s="79">
        <v>1</v>
      </c>
      <c r="O164" s="80"/>
      <c r="P164" s="80"/>
      <c r="Q164" s="58"/>
      <c r="R164" s="77" t="s">
        <v>41</v>
      </c>
      <c r="S164" s="77" t="s">
        <v>42</v>
      </c>
      <c r="T164" s="77" t="s">
        <v>43</v>
      </c>
      <c r="U164" s="77" t="s">
        <v>44</v>
      </c>
      <c r="V164" s="77" t="s">
        <v>748</v>
      </c>
      <c r="W164" s="77" t="s">
        <v>749</v>
      </c>
      <c r="X164" s="81" t="s">
        <v>750</v>
      </c>
      <c r="Y164" s="77" t="s">
        <v>692</v>
      </c>
      <c r="Z164" s="77" t="s">
        <v>751</v>
      </c>
      <c r="AA164" s="77">
        <v>1</v>
      </c>
      <c r="AB164" s="77" t="s">
        <v>121</v>
      </c>
      <c r="AC164" s="77" t="s">
        <v>671</v>
      </c>
      <c r="AD164" s="77" t="s">
        <v>672</v>
      </c>
      <c r="AE164" s="77" t="s">
        <v>752</v>
      </c>
      <c r="AF164" s="77" t="s">
        <v>674</v>
      </c>
      <c r="AG164" s="77" t="s">
        <v>544</v>
      </c>
      <c r="AH164" s="82">
        <f t="shared" ref="AH164:AH170" si="0">1/1</f>
        <v>1</v>
      </c>
      <c r="AI164" s="77" t="s">
        <v>752</v>
      </c>
      <c r="AJ164" s="34"/>
    </row>
    <row r="165" spans="1:36" ht="243" customHeight="1">
      <c r="A165" s="76">
        <v>160</v>
      </c>
      <c r="B165" s="77" t="s">
        <v>665</v>
      </c>
      <c r="C165" s="57" t="s">
        <v>37</v>
      </c>
      <c r="D165" s="58"/>
      <c r="E165" s="57" t="s">
        <v>38</v>
      </c>
      <c r="F165" s="58"/>
      <c r="G165" s="77" t="s">
        <v>39</v>
      </c>
      <c r="H165" s="57">
        <v>2019</v>
      </c>
      <c r="I165" s="78"/>
      <c r="J165" s="77">
        <v>77</v>
      </c>
      <c r="K165" s="79" t="s">
        <v>747</v>
      </c>
      <c r="L165" s="80"/>
      <c r="M165" s="78"/>
      <c r="N165" s="79">
        <v>2</v>
      </c>
      <c r="O165" s="80"/>
      <c r="P165" s="80"/>
      <c r="Q165" s="58"/>
      <c r="R165" s="77" t="s">
        <v>41</v>
      </c>
      <c r="S165" s="77" t="s">
        <v>42</v>
      </c>
      <c r="T165" s="77" t="s">
        <v>43</v>
      </c>
      <c r="U165" s="77" t="s">
        <v>44</v>
      </c>
      <c r="V165" s="77" t="s">
        <v>748</v>
      </c>
      <c r="W165" s="77" t="s">
        <v>749</v>
      </c>
      <c r="X165" s="77" t="s">
        <v>753</v>
      </c>
      <c r="Y165" s="77" t="s">
        <v>692</v>
      </c>
      <c r="Z165" s="77" t="s">
        <v>751</v>
      </c>
      <c r="AA165" s="77">
        <v>1</v>
      </c>
      <c r="AB165" s="77" t="s">
        <v>197</v>
      </c>
      <c r="AC165" s="77" t="s">
        <v>671</v>
      </c>
      <c r="AD165" s="77" t="s">
        <v>672</v>
      </c>
      <c r="AE165" s="77" t="s">
        <v>752</v>
      </c>
      <c r="AF165" s="77" t="s">
        <v>674</v>
      </c>
      <c r="AG165" s="77" t="s">
        <v>544</v>
      </c>
      <c r="AH165" s="82">
        <f t="shared" si="0"/>
        <v>1</v>
      </c>
      <c r="AI165" s="77" t="s">
        <v>752</v>
      </c>
      <c r="AJ165" s="34"/>
    </row>
    <row r="166" spans="1:36" ht="225" customHeight="1">
      <c r="A166" s="76">
        <v>161</v>
      </c>
      <c r="B166" s="77" t="s">
        <v>665</v>
      </c>
      <c r="C166" s="57" t="s">
        <v>37</v>
      </c>
      <c r="D166" s="58"/>
      <c r="E166" s="57" t="s">
        <v>38</v>
      </c>
      <c r="F166" s="58"/>
      <c r="G166" s="77" t="s">
        <v>39</v>
      </c>
      <c r="H166" s="57">
        <v>2019</v>
      </c>
      <c r="I166" s="78"/>
      <c r="J166" s="77">
        <v>77</v>
      </c>
      <c r="K166" s="79" t="s">
        <v>754</v>
      </c>
      <c r="L166" s="80"/>
      <c r="M166" s="78"/>
      <c r="N166" s="79">
        <v>1</v>
      </c>
      <c r="O166" s="80"/>
      <c r="P166" s="80"/>
      <c r="Q166" s="58"/>
      <c r="R166" s="77" t="s">
        <v>41</v>
      </c>
      <c r="S166" s="77" t="s">
        <v>42</v>
      </c>
      <c r="T166" s="77" t="s">
        <v>182</v>
      </c>
      <c r="U166" s="77" t="s">
        <v>183</v>
      </c>
      <c r="V166" s="77" t="s">
        <v>755</v>
      </c>
      <c r="W166" s="77" t="s">
        <v>756</v>
      </c>
      <c r="X166" s="77" t="s">
        <v>757</v>
      </c>
      <c r="Y166" s="77" t="s">
        <v>758</v>
      </c>
      <c r="Z166" s="77" t="s">
        <v>759</v>
      </c>
      <c r="AA166" s="77">
        <v>1</v>
      </c>
      <c r="AB166" s="77" t="s">
        <v>121</v>
      </c>
      <c r="AC166" s="77" t="s">
        <v>671</v>
      </c>
      <c r="AD166" s="77" t="s">
        <v>672</v>
      </c>
      <c r="AE166" s="81" t="s">
        <v>760</v>
      </c>
      <c r="AF166" s="81" t="s">
        <v>674</v>
      </c>
      <c r="AG166" s="77" t="s">
        <v>544</v>
      </c>
      <c r="AH166" s="82">
        <f t="shared" si="0"/>
        <v>1</v>
      </c>
      <c r="AI166" s="81" t="s">
        <v>760</v>
      </c>
      <c r="AJ166" s="34"/>
    </row>
    <row r="167" spans="1:36" ht="225" customHeight="1">
      <c r="A167" s="76">
        <v>162</v>
      </c>
      <c r="B167" s="77" t="s">
        <v>665</v>
      </c>
      <c r="C167" s="57" t="s">
        <v>37</v>
      </c>
      <c r="D167" s="58"/>
      <c r="E167" s="57" t="s">
        <v>38</v>
      </c>
      <c r="F167" s="58"/>
      <c r="G167" s="77" t="s">
        <v>39</v>
      </c>
      <c r="H167" s="57">
        <v>2019</v>
      </c>
      <c r="I167" s="78"/>
      <c r="J167" s="77">
        <v>77</v>
      </c>
      <c r="K167" s="79" t="s">
        <v>754</v>
      </c>
      <c r="L167" s="80"/>
      <c r="M167" s="78"/>
      <c r="N167" s="79">
        <v>2</v>
      </c>
      <c r="O167" s="80"/>
      <c r="P167" s="80"/>
      <c r="Q167" s="58"/>
      <c r="R167" s="77" t="s">
        <v>41</v>
      </c>
      <c r="S167" s="77" t="s">
        <v>42</v>
      </c>
      <c r="T167" s="77" t="s">
        <v>182</v>
      </c>
      <c r="U167" s="77" t="s">
        <v>183</v>
      </c>
      <c r="V167" s="77" t="s">
        <v>755</v>
      </c>
      <c r="W167" s="77" t="s">
        <v>756</v>
      </c>
      <c r="X167" s="77" t="s">
        <v>761</v>
      </c>
      <c r="Y167" s="77" t="s">
        <v>762</v>
      </c>
      <c r="Z167" s="77" t="s">
        <v>759</v>
      </c>
      <c r="AA167" s="77">
        <v>1</v>
      </c>
      <c r="AB167" s="77" t="s">
        <v>121</v>
      </c>
      <c r="AC167" s="77" t="s">
        <v>671</v>
      </c>
      <c r="AD167" s="77" t="s">
        <v>672</v>
      </c>
      <c r="AE167" s="77" t="s">
        <v>763</v>
      </c>
      <c r="AF167" s="77" t="s">
        <v>674</v>
      </c>
      <c r="AG167" s="77" t="s">
        <v>544</v>
      </c>
      <c r="AH167" s="82">
        <f t="shared" si="0"/>
        <v>1</v>
      </c>
      <c r="AI167" s="77" t="s">
        <v>763</v>
      </c>
      <c r="AJ167" s="34"/>
    </row>
    <row r="168" spans="1:36" ht="198" customHeight="1">
      <c r="A168" s="76">
        <v>163</v>
      </c>
      <c r="B168" s="77" t="s">
        <v>665</v>
      </c>
      <c r="C168" s="55" t="s">
        <v>37</v>
      </c>
      <c r="D168" s="56"/>
      <c r="E168" s="55" t="s">
        <v>38</v>
      </c>
      <c r="F168" s="56"/>
      <c r="G168" s="77" t="s">
        <v>39</v>
      </c>
      <c r="H168" s="55">
        <v>2019</v>
      </c>
      <c r="I168" s="78"/>
      <c r="J168" s="77">
        <v>77</v>
      </c>
      <c r="K168" s="79" t="s">
        <v>764</v>
      </c>
      <c r="L168" s="80"/>
      <c r="M168" s="78"/>
      <c r="N168" s="79">
        <v>1</v>
      </c>
      <c r="O168" s="80"/>
      <c r="P168" s="80"/>
      <c r="Q168" s="56"/>
      <c r="R168" s="77" t="s">
        <v>41</v>
      </c>
      <c r="S168" s="77" t="s">
        <v>42</v>
      </c>
      <c r="T168" s="77" t="s">
        <v>244</v>
      </c>
      <c r="U168" s="77" t="s">
        <v>245</v>
      </c>
      <c r="V168" s="77" t="s">
        <v>765</v>
      </c>
      <c r="W168" s="77" t="s">
        <v>766</v>
      </c>
      <c r="X168" s="77" t="s">
        <v>767</v>
      </c>
      <c r="Y168" s="77" t="s">
        <v>518</v>
      </c>
      <c r="Z168" s="77" t="s">
        <v>759</v>
      </c>
      <c r="AA168" s="77">
        <v>1</v>
      </c>
      <c r="AB168" s="77" t="s">
        <v>251</v>
      </c>
      <c r="AC168" s="77" t="s">
        <v>671</v>
      </c>
      <c r="AD168" s="77" t="s">
        <v>672</v>
      </c>
      <c r="AE168" s="77" t="s">
        <v>768</v>
      </c>
      <c r="AF168" s="81" t="s">
        <v>674</v>
      </c>
      <c r="AG168" s="81" t="s">
        <v>544</v>
      </c>
      <c r="AH168" s="82">
        <f t="shared" si="0"/>
        <v>1</v>
      </c>
      <c r="AI168" s="77" t="s">
        <v>768</v>
      </c>
      <c r="AJ168" s="35"/>
    </row>
    <row r="169" spans="1:36" ht="234" customHeight="1">
      <c r="A169" s="76">
        <v>164</v>
      </c>
      <c r="B169" s="77" t="s">
        <v>665</v>
      </c>
      <c r="C169" s="55" t="s">
        <v>37</v>
      </c>
      <c r="D169" s="56"/>
      <c r="E169" s="55" t="s">
        <v>38</v>
      </c>
      <c r="F169" s="56"/>
      <c r="G169" s="77" t="s">
        <v>39</v>
      </c>
      <c r="H169" s="55">
        <v>2019</v>
      </c>
      <c r="I169" s="78"/>
      <c r="J169" s="77">
        <v>77</v>
      </c>
      <c r="K169" s="79" t="s">
        <v>769</v>
      </c>
      <c r="L169" s="80"/>
      <c r="M169" s="78"/>
      <c r="N169" s="79">
        <v>1</v>
      </c>
      <c r="O169" s="80"/>
      <c r="P169" s="80"/>
      <c r="Q169" s="56"/>
      <c r="R169" s="77" t="s">
        <v>41</v>
      </c>
      <c r="S169" s="77" t="s">
        <v>42</v>
      </c>
      <c r="T169" s="77" t="s">
        <v>244</v>
      </c>
      <c r="U169" s="77" t="s">
        <v>245</v>
      </c>
      <c r="V169" s="77" t="s">
        <v>770</v>
      </c>
      <c r="W169" s="77" t="s">
        <v>771</v>
      </c>
      <c r="X169" s="77" t="s">
        <v>772</v>
      </c>
      <c r="Y169" s="77" t="s">
        <v>518</v>
      </c>
      <c r="Z169" s="77" t="s">
        <v>759</v>
      </c>
      <c r="AA169" s="77">
        <v>1</v>
      </c>
      <c r="AB169" s="77" t="s">
        <v>251</v>
      </c>
      <c r="AC169" s="77" t="s">
        <v>671</v>
      </c>
      <c r="AD169" s="77" t="s">
        <v>672</v>
      </c>
      <c r="AE169" s="77" t="s">
        <v>773</v>
      </c>
      <c r="AF169" s="81" t="s">
        <v>674</v>
      </c>
      <c r="AG169" s="81" t="s">
        <v>544</v>
      </c>
      <c r="AH169" s="82">
        <f t="shared" si="0"/>
        <v>1</v>
      </c>
      <c r="AI169" s="77" t="s">
        <v>773</v>
      </c>
      <c r="AJ169" s="35"/>
    </row>
    <row r="170" spans="1:36" ht="216" customHeight="1">
      <c r="A170" s="76">
        <v>165</v>
      </c>
      <c r="B170" s="77" t="s">
        <v>665</v>
      </c>
      <c r="C170" s="55" t="s">
        <v>37</v>
      </c>
      <c r="D170" s="56"/>
      <c r="E170" s="55" t="s">
        <v>38</v>
      </c>
      <c r="F170" s="56"/>
      <c r="G170" s="77" t="s">
        <v>39</v>
      </c>
      <c r="H170" s="55">
        <v>2019</v>
      </c>
      <c r="I170" s="78"/>
      <c r="J170" s="77">
        <v>77</v>
      </c>
      <c r="K170" s="79" t="s">
        <v>774</v>
      </c>
      <c r="L170" s="80"/>
      <c r="M170" s="78"/>
      <c r="N170" s="79">
        <v>1</v>
      </c>
      <c r="O170" s="80"/>
      <c r="P170" s="80"/>
      <c r="Q170" s="56"/>
      <c r="R170" s="77" t="s">
        <v>41</v>
      </c>
      <c r="S170" s="77" t="s">
        <v>42</v>
      </c>
      <c r="T170" s="77" t="s">
        <v>244</v>
      </c>
      <c r="U170" s="77" t="s">
        <v>245</v>
      </c>
      <c r="V170" s="77" t="s">
        <v>775</v>
      </c>
      <c r="W170" s="77" t="s">
        <v>776</v>
      </c>
      <c r="X170" s="77" t="s">
        <v>777</v>
      </c>
      <c r="Y170" s="77" t="s">
        <v>778</v>
      </c>
      <c r="Z170" s="77" t="s">
        <v>779</v>
      </c>
      <c r="AA170" s="77">
        <v>1</v>
      </c>
      <c r="AB170" s="77" t="s">
        <v>251</v>
      </c>
      <c r="AC170" s="77" t="s">
        <v>671</v>
      </c>
      <c r="AD170" s="77" t="s">
        <v>672</v>
      </c>
      <c r="AE170" s="77" t="s">
        <v>780</v>
      </c>
      <c r="AF170" s="81" t="s">
        <v>674</v>
      </c>
      <c r="AG170" s="81" t="s">
        <v>544</v>
      </c>
      <c r="AH170" s="82">
        <f t="shared" si="0"/>
        <v>1</v>
      </c>
      <c r="AI170" s="84" t="s">
        <v>780</v>
      </c>
      <c r="AJ170" s="41"/>
    </row>
    <row r="171" spans="1:36" customFormat="1" ht="243" customHeight="1">
      <c r="A171" s="76">
        <v>166</v>
      </c>
      <c r="B171" s="77" t="s">
        <v>537</v>
      </c>
      <c r="C171" s="52" t="s">
        <v>37</v>
      </c>
      <c r="D171" s="53"/>
      <c r="E171" s="52" t="s">
        <v>38</v>
      </c>
      <c r="F171" s="53"/>
      <c r="G171" s="77" t="s">
        <v>39</v>
      </c>
      <c r="H171" s="52">
        <v>2019</v>
      </c>
      <c r="I171" s="78"/>
      <c r="J171" s="77">
        <v>137</v>
      </c>
      <c r="K171" s="79" t="s">
        <v>781</v>
      </c>
      <c r="L171" s="80"/>
      <c r="M171" s="78"/>
      <c r="N171" s="79">
        <v>1</v>
      </c>
      <c r="O171" s="80"/>
      <c r="P171" s="80"/>
      <c r="Q171" s="53"/>
      <c r="R171" s="77" t="s">
        <v>41</v>
      </c>
      <c r="S171" s="77" t="s">
        <v>489</v>
      </c>
      <c r="T171" s="77" t="s">
        <v>43</v>
      </c>
      <c r="U171" s="77" t="s">
        <v>44</v>
      </c>
      <c r="V171" s="77" t="s">
        <v>782</v>
      </c>
      <c r="W171" s="77" t="s">
        <v>783</v>
      </c>
      <c r="X171" s="77" t="s">
        <v>784</v>
      </c>
      <c r="Y171" s="77" t="s">
        <v>785</v>
      </c>
      <c r="Z171" s="77" t="s">
        <v>786</v>
      </c>
      <c r="AA171" s="77">
        <v>1</v>
      </c>
      <c r="AB171" s="77" t="s">
        <v>624</v>
      </c>
      <c r="AC171" s="77" t="s">
        <v>542</v>
      </c>
      <c r="AD171" s="77" t="s">
        <v>543</v>
      </c>
      <c r="AE171" s="2" t="s">
        <v>52</v>
      </c>
      <c r="AF171" s="2" t="s">
        <v>544</v>
      </c>
      <c r="AG171" s="45" t="s">
        <v>544</v>
      </c>
      <c r="AH171" s="24">
        <f>0/1</f>
        <v>0</v>
      </c>
      <c r="AI171" s="36"/>
      <c r="AJ171" s="44" t="s">
        <v>545</v>
      </c>
    </row>
    <row r="172" spans="1:36" customFormat="1" ht="243" hidden="1" customHeight="1">
      <c r="A172" s="1">
        <v>167</v>
      </c>
      <c r="B172" s="2" t="s">
        <v>499</v>
      </c>
      <c r="C172" s="52" t="s">
        <v>37</v>
      </c>
      <c r="D172" s="53"/>
      <c r="E172" s="52" t="s">
        <v>38</v>
      </c>
      <c r="F172" s="53"/>
      <c r="G172" s="2" t="s">
        <v>39</v>
      </c>
      <c r="H172" s="52">
        <v>2018</v>
      </c>
      <c r="I172" s="53"/>
      <c r="J172" s="2">
        <v>121</v>
      </c>
      <c r="K172" s="52" t="s">
        <v>781</v>
      </c>
      <c r="L172" s="54"/>
      <c r="M172" s="53"/>
      <c r="N172" s="52">
        <v>1</v>
      </c>
      <c r="O172" s="54"/>
      <c r="P172" s="54"/>
      <c r="Q172" s="53"/>
      <c r="R172" s="2" t="s">
        <v>41</v>
      </c>
      <c r="S172" s="2" t="s">
        <v>489</v>
      </c>
      <c r="T172" s="2" t="s">
        <v>43</v>
      </c>
      <c r="U172" s="2" t="s">
        <v>44</v>
      </c>
      <c r="V172" s="2" t="s">
        <v>787</v>
      </c>
      <c r="W172" s="2" t="s">
        <v>788</v>
      </c>
      <c r="X172" s="2" t="s">
        <v>789</v>
      </c>
      <c r="Y172" s="2" t="s">
        <v>102</v>
      </c>
      <c r="Z172" s="2" t="s">
        <v>790</v>
      </c>
      <c r="AA172" s="2">
        <v>1</v>
      </c>
      <c r="AB172" s="2" t="s">
        <v>791</v>
      </c>
      <c r="AC172" s="2" t="s">
        <v>506</v>
      </c>
      <c r="AD172" s="2" t="s">
        <v>507</v>
      </c>
      <c r="AE172" s="2" t="s">
        <v>52</v>
      </c>
      <c r="AF172" s="2" t="s">
        <v>498</v>
      </c>
      <c r="AG172" s="2" t="s">
        <v>498</v>
      </c>
      <c r="AH172" s="23"/>
      <c r="AI172" s="42" t="s">
        <v>792</v>
      </c>
    </row>
    <row r="173" spans="1:36" customFormat="1" ht="243" hidden="1" customHeight="1">
      <c r="A173" s="1">
        <v>168</v>
      </c>
      <c r="B173" s="2" t="s">
        <v>499</v>
      </c>
      <c r="C173" s="52" t="s">
        <v>37</v>
      </c>
      <c r="D173" s="53"/>
      <c r="E173" s="52" t="s">
        <v>38</v>
      </c>
      <c r="F173" s="53"/>
      <c r="G173" s="2" t="s">
        <v>39</v>
      </c>
      <c r="H173" s="52">
        <v>2018</v>
      </c>
      <c r="I173" s="53"/>
      <c r="J173" s="2">
        <v>121</v>
      </c>
      <c r="K173" s="52" t="s">
        <v>781</v>
      </c>
      <c r="L173" s="54"/>
      <c r="M173" s="53"/>
      <c r="N173" s="52">
        <v>2</v>
      </c>
      <c r="O173" s="54"/>
      <c r="P173" s="54"/>
      <c r="Q173" s="53"/>
      <c r="R173" s="2" t="s">
        <v>41</v>
      </c>
      <c r="S173" s="2" t="s">
        <v>489</v>
      </c>
      <c r="T173" s="2" t="s">
        <v>43</v>
      </c>
      <c r="U173" s="2" t="s">
        <v>44</v>
      </c>
      <c r="V173" s="2" t="s">
        <v>787</v>
      </c>
      <c r="W173" s="2" t="s">
        <v>793</v>
      </c>
      <c r="X173" s="2" t="s">
        <v>794</v>
      </c>
      <c r="Y173" s="2" t="s">
        <v>509</v>
      </c>
      <c r="Z173" s="2" t="s">
        <v>795</v>
      </c>
      <c r="AA173" s="2">
        <v>1</v>
      </c>
      <c r="AB173" s="2" t="s">
        <v>791</v>
      </c>
      <c r="AC173" s="2" t="s">
        <v>506</v>
      </c>
      <c r="AD173" s="2" t="s">
        <v>507</v>
      </c>
      <c r="AE173" s="2" t="s">
        <v>52</v>
      </c>
      <c r="AF173" s="2" t="s">
        <v>498</v>
      </c>
      <c r="AG173" s="2" t="s">
        <v>498</v>
      </c>
      <c r="AH173" s="23"/>
      <c r="AI173" s="20" t="s">
        <v>796</v>
      </c>
    </row>
    <row r="174" spans="1:36" customFormat="1" ht="243" hidden="1" customHeight="1">
      <c r="A174" s="1">
        <v>169</v>
      </c>
      <c r="B174" s="2" t="s">
        <v>499</v>
      </c>
      <c r="C174" s="52" t="s">
        <v>37</v>
      </c>
      <c r="D174" s="53"/>
      <c r="E174" s="52" t="s">
        <v>38</v>
      </c>
      <c r="F174" s="53"/>
      <c r="G174" s="2" t="s">
        <v>39</v>
      </c>
      <c r="H174" s="52">
        <v>2018</v>
      </c>
      <c r="I174" s="53"/>
      <c r="J174" s="2">
        <v>121</v>
      </c>
      <c r="K174" s="52" t="s">
        <v>781</v>
      </c>
      <c r="L174" s="54"/>
      <c r="M174" s="53"/>
      <c r="N174" s="52">
        <v>3</v>
      </c>
      <c r="O174" s="54"/>
      <c r="P174" s="54"/>
      <c r="Q174" s="53"/>
      <c r="R174" s="2" t="s">
        <v>41</v>
      </c>
      <c r="S174" s="2" t="s">
        <v>489</v>
      </c>
      <c r="T174" s="2" t="s">
        <v>43</v>
      </c>
      <c r="U174" s="2" t="s">
        <v>44</v>
      </c>
      <c r="V174" s="2" t="s">
        <v>787</v>
      </c>
      <c r="W174" s="2" t="s">
        <v>793</v>
      </c>
      <c r="X174" s="2" t="s">
        <v>797</v>
      </c>
      <c r="Y174" s="2" t="s">
        <v>102</v>
      </c>
      <c r="Z174" s="2" t="s">
        <v>798</v>
      </c>
      <c r="AA174" s="2">
        <v>1</v>
      </c>
      <c r="AB174" s="2" t="s">
        <v>799</v>
      </c>
      <c r="AC174" s="2" t="s">
        <v>506</v>
      </c>
      <c r="AD174" s="2" t="s">
        <v>507</v>
      </c>
      <c r="AE174" s="2" t="s">
        <v>52</v>
      </c>
      <c r="AF174" s="2" t="s">
        <v>498</v>
      </c>
      <c r="AG174" s="2" t="s">
        <v>498</v>
      </c>
      <c r="AH174" s="23"/>
      <c r="AI174" s="20" t="s">
        <v>792</v>
      </c>
    </row>
    <row r="175" spans="1:36" customFormat="1" ht="225" hidden="1" customHeight="1">
      <c r="A175" s="1">
        <v>170</v>
      </c>
      <c r="B175" s="2" t="s">
        <v>800</v>
      </c>
      <c r="C175" s="52" t="s">
        <v>37</v>
      </c>
      <c r="D175" s="53"/>
      <c r="E175" s="52" t="s">
        <v>38</v>
      </c>
      <c r="F175" s="53"/>
      <c r="G175" s="2" t="s">
        <v>39</v>
      </c>
      <c r="H175" s="52">
        <v>2018</v>
      </c>
      <c r="I175" s="53"/>
      <c r="J175" s="2">
        <v>109</v>
      </c>
      <c r="K175" s="52" t="s">
        <v>801</v>
      </c>
      <c r="L175" s="54"/>
      <c r="M175" s="53"/>
      <c r="N175" s="52">
        <v>1</v>
      </c>
      <c r="O175" s="54"/>
      <c r="P175" s="54"/>
      <c r="Q175" s="53"/>
      <c r="R175" s="2" t="s">
        <v>41</v>
      </c>
      <c r="S175" s="2" t="s">
        <v>42</v>
      </c>
      <c r="T175" s="2" t="s">
        <v>43</v>
      </c>
      <c r="U175" s="2" t="s">
        <v>44</v>
      </c>
      <c r="V175" s="2" t="s">
        <v>802</v>
      </c>
      <c r="W175" s="2" t="s">
        <v>803</v>
      </c>
      <c r="X175" s="2" t="s">
        <v>804</v>
      </c>
      <c r="Y175" s="2" t="s">
        <v>805</v>
      </c>
      <c r="Z175" s="2" t="s">
        <v>806</v>
      </c>
      <c r="AA175" s="2">
        <v>1</v>
      </c>
      <c r="AB175" s="2" t="s">
        <v>807</v>
      </c>
      <c r="AC175" s="2" t="s">
        <v>808</v>
      </c>
      <c r="AD175" s="2" t="s">
        <v>809</v>
      </c>
      <c r="AE175" s="2" t="s">
        <v>52</v>
      </c>
      <c r="AF175" s="2" t="s">
        <v>53</v>
      </c>
      <c r="AG175" s="45" t="s">
        <v>53</v>
      </c>
      <c r="AH175" s="23"/>
      <c r="AI175" s="26" t="s">
        <v>792</v>
      </c>
      <c r="AJ175" s="13"/>
    </row>
    <row r="176" spans="1:36" ht="162" customHeight="1">
      <c r="A176" s="76">
        <v>171</v>
      </c>
      <c r="B176" s="77" t="s">
        <v>665</v>
      </c>
      <c r="C176" s="65" t="s">
        <v>37</v>
      </c>
      <c r="D176" s="66"/>
      <c r="E176" s="65" t="s">
        <v>38</v>
      </c>
      <c r="F176" s="66"/>
      <c r="G176" s="77" t="s">
        <v>39</v>
      </c>
      <c r="H176" s="65">
        <v>2019</v>
      </c>
      <c r="I176" s="78"/>
      <c r="J176" s="77">
        <v>77</v>
      </c>
      <c r="K176" s="79" t="s">
        <v>801</v>
      </c>
      <c r="L176" s="80"/>
      <c r="M176" s="78"/>
      <c r="N176" s="79">
        <v>1</v>
      </c>
      <c r="O176" s="80"/>
      <c r="P176" s="80"/>
      <c r="Q176" s="66"/>
      <c r="R176" s="77" t="s">
        <v>41</v>
      </c>
      <c r="S176" s="77" t="s">
        <v>42</v>
      </c>
      <c r="T176" s="77" t="s">
        <v>43</v>
      </c>
      <c r="U176" s="77" t="s">
        <v>44</v>
      </c>
      <c r="V176" s="77" t="s">
        <v>810</v>
      </c>
      <c r="W176" s="77" t="s">
        <v>811</v>
      </c>
      <c r="X176" s="77" t="s">
        <v>812</v>
      </c>
      <c r="Y176" s="77" t="s">
        <v>692</v>
      </c>
      <c r="Z176" s="77" t="s">
        <v>813</v>
      </c>
      <c r="AA176" s="77">
        <v>1</v>
      </c>
      <c r="AB176" s="77" t="s">
        <v>81</v>
      </c>
      <c r="AC176" s="77" t="s">
        <v>671</v>
      </c>
      <c r="AD176" s="77" t="s">
        <v>672</v>
      </c>
      <c r="AE176" s="77" t="s">
        <v>792</v>
      </c>
      <c r="AF176" s="81" t="s">
        <v>674</v>
      </c>
      <c r="AG176" s="81" t="s">
        <v>544</v>
      </c>
      <c r="AH176" s="82">
        <f>1/1</f>
        <v>1</v>
      </c>
      <c r="AI176" s="77" t="s">
        <v>814</v>
      </c>
      <c r="AJ176" s="34"/>
    </row>
    <row r="177" spans="1:36" ht="126" customHeight="1">
      <c r="A177" s="76">
        <v>172</v>
      </c>
      <c r="B177" s="77" t="s">
        <v>665</v>
      </c>
      <c r="C177" s="65" t="s">
        <v>37</v>
      </c>
      <c r="D177" s="66"/>
      <c r="E177" s="65" t="s">
        <v>38</v>
      </c>
      <c r="F177" s="66"/>
      <c r="G177" s="77" t="s">
        <v>39</v>
      </c>
      <c r="H177" s="65">
        <v>2019</v>
      </c>
      <c r="I177" s="78"/>
      <c r="J177" s="77">
        <v>77</v>
      </c>
      <c r="K177" s="79" t="s">
        <v>801</v>
      </c>
      <c r="L177" s="80"/>
      <c r="M177" s="78"/>
      <c r="N177" s="79">
        <v>2</v>
      </c>
      <c r="O177" s="80"/>
      <c r="P177" s="80"/>
      <c r="Q177" s="66"/>
      <c r="R177" s="77" t="s">
        <v>41</v>
      </c>
      <c r="S177" s="77" t="s">
        <v>42</v>
      </c>
      <c r="T177" s="77" t="s">
        <v>43</v>
      </c>
      <c r="U177" s="77" t="s">
        <v>44</v>
      </c>
      <c r="V177" s="77" t="s">
        <v>810</v>
      </c>
      <c r="W177" s="77" t="s">
        <v>811</v>
      </c>
      <c r="X177" s="77" t="s">
        <v>815</v>
      </c>
      <c r="Y177" s="77" t="s">
        <v>692</v>
      </c>
      <c r="Z177" s="77" t="s">
        <v>813</v>
      </c>
      <c r="AA177" s="77">
        <v>1</v>
      </c>
      <c r="AB177" s="77" t="s">
        <v>81</v>
      </c>
      <c r="AC177" s="77" t="s">
        <v>671</v>
      </c>
      <c r="AD177" s="77" t="s">
        <v>672</v>
      </c>
      <c r="AE177" s="77" t="s">
        <v>792</v>
      </c>
      <c r="AF177" s="81" t="s">
        <v>674</v>
      </c>
      <c r="AG177" s="81" t="s">
        <v>544</v>
      </c>
      <c r="AH177" s="82">
        <f t="shared" ref="AH177:AH180" si="1">1/1</f>
        <v>1</v>
      </c>
      <c r="AI177" s="77" t="s">
        <v>816</v>
      </c>
      <c r="AJ177" s="34"/>
    </row>
    <row r="178" spans="1:36" ht="126" customHeight="1">
      <c r="A178" s="76">
        <v>173</v>
      </c>
      <c r="B178" s="77" t="s">
        <v>665</v>
      </c>
      <c r="C178" s="65" t="s">
        <v>37</v>
      </c>
      <c r="D178" s="66"/>
      <c r="E178" s="65" t="s">
        <v>38</v>
      </c>
      <c r="F178" s="66"/>
      <c r="G178" s="77" t="s">
        <v>39</v>
      </c>
      <c r="H178" s="65">
        <v>2019</v>
      </c>
      <c r="I178" s="78"/>
      <c r="J178" s="77">
        <v>77</v>
      </c>
      <c r="K178" s="79" t="s">
        <v>801</v>
      </c>
      <c r="L178" s="80"/>
      <c r="M178" s="78"/>
      <c r="N178" s="79">
        <v>3</v>
      </c>
      <c r="O178" s="80"/>
      <c r="P178" s="80"/>
      <c r="Q178" s="66"/>
      <c r="R178" s="77" t="s">
        <v>41</v>
      </c>
      <c r="S178" s="77" t="s">
        <v>42</v>
      </c>
      <c r="T178" s="77" t="s">
        <v>43</v>
      </c>
      <c r="U178" s="77" t="s">
        <v>44</v>
      </c>
      <c r="V178" s="77" t="s">
        <v>810</v>
      </c>
      <c r="W178" s="77" t="s">
        <v>811</v>
      </c>
      <c r="X178" s="77" t="s">
        <v>817</v>
      </c>
      <c r="Y178" s="77" t="s">
        <v>692</v>
      </c>
      <c r="Z178" s="77" t="s">
        <v>813</v>
      </c>
      <c r="AA178" s="77">
        <v>1</v>
      </c>
      <c r="AB178" s="77" t="s">
        <v>81</v>
      </c>
      <c r="AC178" s="77" t="s">
        <v>671</v>
      </c>
      <c r="AD178" s="77" t="s">
        <v>672</v>
      </c>
      <c r="AE178" s="77" t="s">
        <v>796</v>
      </c>
      <c r="AF178" s="81" t="s">
        <v>674</v>
      </c>
      <c r="AG178" s="81" t="s">
        <v>544</v>
      </c>
      <c r="AH178" s="82">
        <f t="shared" si="1"/>
        <v>1</v>
      </c>
      <c r="AI178" s="77" t="s">
        <v>818</v>
      </c>
      <c r="AJ178" s="34"/>
    </row>
    <row r="179" spans="1:36" ht="126" customHeight="1">
      <c r="A179" s="76">
        <v>174</v>
      </c>
      <c r="B179" s="77" t="s">
        <v>665</v>
      </c>
      <c r="C179" s="65" t="s">
        <v>37</v>
      </c>
      <c r="D179" s="66"/>
      <c r="E179" s="65" t="s">
        <v>38</v>
      </c>
      <c r="F179" s="66"/>
      <c r="G179" s="77" t="s">
        <v>39</v>
      </c>
      <c r="H179" s="65">
        <v>2019</v>
      </c>
      <c r="I179" s="78"/>
      <c r="J179" s="77">
        <v>77</v>
      </c>
      <c r="K179" s="79" t="s">
        <v>801</v>
      </c>
      <c r="L179" s="80"/>
      <c r="M179" s="78"/>
      <c r="N179" s="79">
        <v>4</v>
      </c>
      <c r="O179" s="80"/>
      <c r="P179" s="80"/>
      <c r="Q179" s="66"/>
      <c r="R179" s="77" t="s">
        <v>41</v>
      </c>
      <c r="S179" s="77" t="s">
        <v>42</v>
      </c>
      <c r="T179" s="77" t="s">
        <v>43</v>
      </c>
      <c r="U179" s="77" t="s">
        <v>44</v>
      </c>
      <c r="V179" s="77" t="s">
        <v>810</v>
      </c>
      <c r="W179" s="77" t="s">
        <v>811</v>
      </c>
      <c r="X179" s="77" t="s">
        <v>819</v>
      </c>
      <c r="Y179" s="77" t="s">
        <v>47</v>
      </c>
      <c r="Z179" s="77" t="s">
        <v>820</v>
      </c>
      <c r="AA179" s="77">
        <v>1</v>
      </c>
      <c r="AB179" s="77" t="s">
        <v>81</v>
      </c>
      <c r="AC179" s="77" t="s">
        <v>671</v>
      </c>
      <c r="AD179" s="77" t="s">
        <v>672</v>
      </c>
      <c r="AE179" s="77" t="s">
        <v>792</v>
      </c>
      <c r="AF179" s="81" t="s">
        <v>674</v>
      </c>
      <c r="AG179" s="81" t="s">
        <v>544</v>
      </c>
      <c r="AH179" s="82">
        <f t="shared" si="1"/>
        <v>1</v>
      </c>
      <c r="AI179" s="77" t="s">
        <v>821</v>
      </c>
      <c r="AJ179" s="34"/>
    </row>
    <row r="180" spans="1:36" ht="126" customHeight="1">
      <c r="A180" s="76">
        <v>175</v>
      </c>
      <c r="B180" s="77" t="s">
        <v>665</v>
      </c>
      <c r="C180" s="65" t="s">
        <v>37</v>
      </c>
      <c r="D180" s="66"/>
      <c r="E180" s="65" t="s">
        <v>38</v>
      </c>
      <c r="F180" s="66"/>
      <c r="G180" s="77" t="s">
        <v>39</v>
      </c>
      <c r="H180" s="65">
        <v>2019</v>
      </c>
      <c r="I180" s="78"/>
      <c r="J180" s="77">
        <v>77</v>
      </c>
      <c r="K180" s="79" t="s">
        <v>801</v>
      </c>
      <c r="L180" s="80"/>
      <c r="M180" s="78"/>
      <c r="N180" s="79">
        <v>5</v>
      </c>
      <c r="O180" s="80"/>
      <c r="P180" s="80"/>
      <c r="Q180" s="66"/>
      <c r="R180" s="77" t="s">
        <v>41</v>
      </c>
      <c r="S180" s="77" t="s">
        <v>42</v>
      </c>
      <c r="T180" s="77" t="s">
        <v>43</v>
      </c>
      <c r="U180" s="77" t="s">
        <v>44</v>
      </c>
      <c r="V180" s="77" t="s">
        <v>810</v>
      </c>
      <c r="W180" s="77" t="s">
        <v>811</v>
      </c>
      <c r="X180" s="77" t="s">
        <v>822</v>
      </c>
      <c r="Y180" s="77" t="s">
        <v>47</v>
      </c>
      <c r="Z180" s="77" t="s">
        <v>820</v>
      </c>
      <c r="AA180" s="77">
        <v>1</v>
      </c>
      <c r="AB180" s="77" t="s">
        <v>81</v>
      </c>
      <c r="AC180" s="77" t="s">
        <v>671</v>
      </c>
      <c r="AD180" s="77" t="s">
        <v>672</v>
      </c>
      <c r="AE180" s="81" t="s">
        <v>792</v>
      </c>
      <c r="AF180" s="81" t="s">
        <v>674</v>
      </c>
      <c r="AG180" s="81" t="s">
        <v>544</v>
      </c>
      <c r="AH180" s="82">
        <f t="shared" si="1"/>
        <v>1</v>
      </c>
      <c r="AI180" s="77" t="s">
        <v>52</v>
      </c>
      <c r="AJ180" s="34"/>
    </row>
    <row r="181" spans="1:36" ht="243" customHeight="1">
      <c r="A181" s="76">
        <v>176</v>
      </c>
      <c r="B181" s="77" t="s">
        <v>665</v>
      </c>
      <c r="C181" s="57" t="s">
        <v>37</v>
      </c>
      <c r="D181" s="58"/>
      <c r="E181" s="57" t="s">
        <v>38</v>
      </c>
      <c r="F181" s="58"/>
      <c r="G181" s="77" t="s">
        <v>39</v>
      </c>
      <c r="H181" s="57">
        <v>2019</v>
      </c>
      <c r="I181" s="78"/>
      <c r="J181" s="77">
        <v>77</v>
      </c>
      <c r="K181" s="79" t="s">
        <v>823</v>
      </c>
      <c r="L181" s="80"/>
      <c r="M181" s="78"/>
      <c r="N181" s="79">
        <v>1</v>
      </c>
      <c r="O181" s="80"/>
      <c r="P181" s="80"/>
      <c r="Q181" s="58"/>
      <c r="R181" s="77" t="s">
        <v>41</v>
      </c>
      <c r="S181" s="77" t="s">
        <v>42</v>
      </c>
      <c r="T181" s="77" t="s">
        <v>43</v>
      </c>
      <c r="U181" s="77" t="s">
        <v>44</v>
      </c>
      <c r="V181" s="77" t="s">
        <v>824</v>
      </c>
      <c r="W181" s="77" t="s">
        <v>825</v>
      </c>
      <c r="X181" s="77" t="s">
        <v>826</v>
      </c>
      <c r="Y181" s="77" t="s">
        <v>827</v>
      </c>
      <c r="Z181" s="77" t="s">
        <v>828</v>
      </c>
      <c r="AA181" s="77">
        <v>1</v>
      </c>
      <c r="AB181" s="77" t="s">
        <v>121</v>
      </c>
      <c r="AC181" s="77" t="s">
        <v>671</v>
      </c>
      <c r="AD181" s="77" t="s">
        <v>672</v>
      </c>
      <c r="AE181" s="77" t="s">
        <v>814</v>
      </c>
      <c r="AF181" s="77" t="s">
        <v>674</v>
      </c>
      <c r="AG181" s="77" t="s">
        <v>544</v>
      </c>
      <c r="AH181" s="82">
        <f>1/1</f>
        <v>1</v>
      </c>
      <c r="AI181" s="77" t="s">
        <v>829</v>
      </c>
      <c r="AJ181" s="34"/>
    </row>
    <row r="182" spans="1:36" ht="243" customHeight="1">
      <c r="A182" s="76">
        <v>177</v>
      </c>
      <c r="B182" s="77" t="s">
        <v>665</v>
      </c>
      <c r="C182" s="57" t="s">
        <v>37</v>
      </c>
      <c r="D182" s="58"/>
      <c r="E182" s="57" t="s">
        <v>38</v>
      </c>
      <c r="F182" s="58"/>
      <c r="G182" s="77" t="s">
        <v>39</v>
      </c>
      <c r="H182" s="57">
        <v>2019</v>
      </c>
      <c r="I182" s="78"/>
      <c r="J182" s="77">
        <v>77</v>
      </c>
      <c r="K182" s="79" t="s">
        <v>823</v>
      </c>
      <c r="L182" s="80"/>
      <c r="M182" s="78"/>
      <c r="N182" s="79">
        <v>2</v>
      </c>
      <c r="O182" s="80"/>
      <c r="P182" s="80"/>
      <c r="Q182" s="58"/>
      <c r="R182" s="77" t="s">
        <v>41</v>
      </c>
      <c r="S182" s="77" t="s">
        <v>42</v>
      </c>
      <c r="T182" s="77" t="s">
        <v>43</v>
      </c>
      <c r="U182" s="77" t="s">
        <v>44</v>
      </c>
      <c r="V182" s="77" t="s">
        <v>824</v>
      </c>
      <c r="W182" s="77" t="s">
        <v>830</v>
      </c>
      <c r="X182" s="77" t="s">
        <v>831</v>
      </c>
      <c r="Y182" s="77" t="s">
        <v>832</v>
      </c>
      <c r="Z182" s="77" t="s">
        <v>833</v>
      </c>
      <c r="AA182" s="77">
        <v>1</v>
      </c>
      <c r="AB182" s="77" t="s">
        <v>121</v>
      </c>
      <c r="AC182" s="77" t="s">
        <v>671</v>
      </c>
      <c r="AD182" s="77" t="s">
        <v>672</v>
      </c>
      <c r="AE182" s="77" t="s">
        <v>816</v>
      </c>
      <c r="AF182" s="77" t="s">
        <v>674</v>
      </c>
      <c r="AG182" s="77" t="s">
        <v>544</v>
      </c>
      <c r="AH182" s="82">
        <f>1/1</f>
        <v>1</v>
      </c>
      <c r="AI182" s="77" t="s">
        <v>834</v>
      </c>
      <c r="AJ182" s="34"/>
    </row>
    <row r="183" spans="1:36" ht="243" customHeight="1">
      <c r="A183" s="76">
        <v>178</v>
      </c>
      <c r="B183" s="77" t="s">
        <v>665</v>
      </c>
      <c r="C183" s="57" t="s">
        <v>37</v>
      </c>
      <c r="D183" s="58"/>
      <c r="E183" s="57" t="s">
        <v>38</v>
      </c>
      <c r="F183" s="58"/>
      <c r="G183" s="77" t="s">
        <v>39</v>
      </c>
      <c r="H183" s="57">
        <v>2019</v>
      </c>
      <c r="I183" s="78"/>
      <c r="J183" s="77">
        <v>77</v>
      </c>
      <c r="K183" s="79" t="s">
        <v>823</v>
      </c>
      <c r="L183" s="80"/>
      <c r="M183" s="78"/>
      <c r="N183" s="79">
        <v>3</v>
      </c>
      <c r="O183" s="80"/>
      <c r="P183" s="80"/>
      <c r="Q183" s="58"/>
      <c r="R183" s="77" t="s">
        <v>41</v>
      </c>
      <c r="S183" s="77" t="s">
        <v>42</v>
      </c>
      <c r="T183" s="77" t="s">
        <v>43</v>
      </c>
      <c r="U183" s="77" t="s">
        <v>44</v>
      </c>
      <c r="V183" s="77" t="s">
        <v>824</v>
      </c>
      <c r="W183" s="77" t="s">
        <v>830</v>
      </c>
      <c r="X183" s="81" t="s">
        <v>726</v>
      </c>
      <c r="Y183" s="77" t="s">
        <v>727</v>
      </c>
      <c r="Z183" s="77" t="s">
        <v>728</v>
      </c>
      <c r="AA183" s="77">
        <v>1</v>
      </c>
      <c r="AB183" s="77" t="s">
        <v>121</v>
      </c>
      <c r="AC183" s="77" t="s">
        <v>671</v>
      </c>
      <c r="AD183" s="77" t="s">
        <v>672</v>
      </c>
      <c r="AE183" s="77" t="s">
        <v>818</v>
      </c>
      <c r="AF183" s="81" t="s">
        <v>674</v>
      </c>
      <c r="AG183" s="77" t="s">
        <v>544</v>
      </c>
      <c r="AH183" s="82">
        <f>1/1</f>
        <v>1</v>
      </c>
      <c r="AI183" s="77" t="s">
        <v>835</v>
      </c>
      <c r="AJ183" s="34"/>
    </row>
    <row r="184" spans="1:36" ht="243" customHeight="1">
      <c r="A184" s="76">
        <v>179</v>
      </c>
      <c r="B184" s="77" t="s">
        <v>665</v>
      </c>
      <c r="C184" s="57" t="s">
        <v>37</v>
      </c>
      <c r="D184" s="58"/>
      <c r="E184" s="57" t="s">
        <v>38</v>
      </c>
      <c r="F184" s="58"/>
      <c r="G184" s="77" t="s">
        <v>39</v>
      </c>
      <c r="H184" s="57">
        <v>2019</v>
      </c>
      <c r="I184" s="78"/>
      <c r="J184" s="77">
        <v>77</v>
      </c>
      <c r="K184" s="79" t="s">
        <v>823</v>
      </c>
      <c r="L184" s="80"/>
      <c r="M184" s="78"/>
      <c r="N184" s="79">
        <v>4</v>
      </c>
      <c r="O184" s="80"/>
      <c r="P184" s="80"/>
      <c r="Q184" s="58"/>
      <c r="R184" s="77" t="s">
        <v>41</v>
      </c>
      <c r="S184" s="77" t="s">
        <v>42</v>
      </c>
      <c r="T184" s="77" t="s">
        <v>43</v>
      </c>
      <c r="U184" s="77" t="s">
        <v>44</v>
      </c>
      <c r="V184" s="77" t="s">
        <v>824</v>
      </c>
      <c r="W184" s="77" t="s">
        <v>830</v>
      </c>
      <c r="X184" s="77" t="s">
        <v>730</v>
      </c>
      <c r="Y184" s="77" t="s">
        <v>731</v>
      </c>
      <c r="Z184" s="77" t="s">
        <v>693</v>
      </c>
      <c r="AA184" s="77">
        <v>1</v>
      </c>
      <c r="AB184" s="77" t="s">
        <v>121</v>
      </c>
      <c r="AC184" s="77" t="s">
        <v>671</v>
      </c>
      <c r="AD184" s="77" t="s">
        <v>672</v>
      </c>
      <c r="AE184" s="77" t="s">
        <v>821</v>
      </c>
      <c r="AF184" s="81" t="s">
        <v>674</v>
      </c>
      <c r="AG184" s="77" t="s">
        <v>544</v>
      </c>
      <c r="AH184" s="82">
        <f>1/1</f>
        <v>1</v>
      </c>
      <c r="AI184" s="85" t="s">
        <v>836</v>
      </c>
      <c r="AJ184" s="34"/>
    </row>
    <row r="185" spans="1:36" customFormat="1" ht="198" hidden="1" customHeight="1">
      <c r="A185" s="1">
        <v>180</v>
      </c>
      <c r="B185" s="2" t="s">
        <v>800</v>
      </c>
      <c r="C185" s="52" t="s">
        <v>37</v>
      </c>
      <c r="D185" s="53"/>
      <c r="E185" s="52" t="s">
        <v>38</v>
      </c>
      <c r="F185" s="53"/>
      <c r="G185" s="2" t="s">
        <v>39</v>
      </c>
      <c r="H185" s="52">
        <v>2018</v>
      </c>
      <c r="I185" s="53"/>
      <c r="J185" s="2">
        <v>109</v>
      </c>
      <c r="K185" s="52" t="s">
        <v>823</v>
      </c>
      <c r="L185" s="54"/>
      <c r="M185" s="53"/>
      <c r="N185" s="52">
        <v>1</v>
      </c>
      <c r="O185" s="54"/>
      <c r="P185" s="54"/>
      <c r="Q185" s="53"/>
      <c r="R185" s="2" t="s">
        <v>41</v>
      </c>
      <c r="S185" s="2" t="s">
        <v>42</v>
      </c>
      <c r="T185" s="2" t="s">
        <v>43</v>
      </c>
      <c r="U185" s="2" t="s">
        <v>44</v>
      </c>
      <c r="V185" s="2" t="s">
        <v>837</v>
      </c>
      <c r="W185" s="2" t="s">
        <v>838</v>
      </c>
      <c r="X185" s="2" t="s">
        <v>839</v>
      </c>
      <c r="Y185" s="2" t="s">
        <v>840</v>
      </c>
      <c r="Z185" s="2" t="s">
        <v>841</v>
      </c>
      <c r="AA185" s="2">
        <v>1</v>
      </c>
      <c r="AB185" s="2" t="s">
        <v>807</v>
      </c>
      <c r="AC185" s="2" t="s">
        <v>808</v>
      </c>
      <c r="AD185" s="2" t="s">
        <v>809</v>
      </c>
      <c r="AE185" s="2" t="s">
        <v>52</v>
      </c>
      <c r="AF185" s="2" t="s">
        <v>53</v>
      </c>
      <c r="AG185" s="45" t="s">
        <v>53</v>
      </c>
      <c r="AH185" s="23"/>
      <c r="AI185" s="15"/>
      <c r="AJ185" s="14"/>
    </row>
    <row r="186" spans="1:36" customFormat="1" ht="243" hidden="1" customHeight="1">
      <c r="A186" s="1">
        <v>181</v>
      </c>
      <c r="B186" s="2" t="s">
        <v>800</v>
      </c>
      <c r="C186" s="52" t="s">
        <v>37</v>
      </c>
      <c r="D186" s="53"/>
      <c r="E186" s="52" t="s">
        <v>38</v>
      </c>
      <c r="F186" s="53"/>
      <c r="G186" s="2" t="s">
        <v>39</v>
      </c>
      <c r="H186" s="52">
        <v>2018</v>
      </c>
      <c r="I186" s="53"/>
      <c r="J186" s="2">
        <v>109</v>
      </c>
      <c r="K186" s="52" t="s">
        <v>842</v>
      </c>
      <c r="L186" s="54"/>
      <c r="M186" s="53"/>
      <c r="N186" s="52">
        <v>1</v>
      </c>
      <c r="O186" s="54"/>
      <c r="P186" s="54"/>
      <c r="Q186" s="53"/>
      <c r="R186" s="2" t="s">
        <v>41</v>
      </c>
      <c r="S186" s="2" t="s">
        <v>42</v>
      </c>
      <c r="T186" s="2" t="s">
        <v>43</v>
      </c>
      <c r="U186" s="2" t="s">
        <v>44</v>
      </c>
      <c r="V186" s="2" t="s">
        <v>843</v>
      </c>
      <c r="W186" s="2" t="s">
        <v>844</v>
      </c>
      <c r="X186" s="2" t="s">
        <v>845</v>
      </c>
      <c r="Y186" s="2" t="s">
        <v>846</v>
      </c>
      <c r="Z186" s="2" t="s">
        <v>847</v>
      </c>
      <c r="AA186" s="2">
        <v>1</v>
      </c>
      <c r="AB186" s="2" t="s">
        <v>81</v>
      </c>
      <c r="AC186" s="2" t="s">
        <v>808</v>
      </c>
      <c r="AD186" s="2" t="s">
        <v>809</v>
      </c>
      <c r="AE186" s="2" t="s">
        <v>52</v>
      </c>
      <c r="AF186" s="2" t="s">
        <v>53</v>
      </c>
      <c r="AG186" s="45" t="s">
        <v>53</v>
      </c>
      <c r="AH186" s="23"/>
      <c r="AI186" s="15"/>
      <c r="AJ186" s="15"/>
    </row>
    <row r="187" spans="1:36" customFormat="1" ht="234" hidden="1" customHeight="1">
      <c r="A187" s="1">
        <v>182</v>
      </c>
      <c r="B187" s="2" t="s">
        <v>800</v>
      </c>
      <c r="C187" s="52" t="s">
        <v>37</v>
      </c>
      <c r="D187" s="53"/>
      <c r="E187" s="52" t="s">
        <v>38</v>
      </c>
      <c r="F187" s="53"/>
      <c r="G187" s="2" t="s">
        <v>39</v>
      </c>
      <c r="H187" s="52">
        <v>2018</v>
      </c>
      <c r="I187" s="53"/>
      <c r="J187" s="2">
        <v>109</v>
      </c>
      <c r="K187" s="52" t="s">
        <v>848</v>
      </c>
      <c r="L187" s="54"/>
      <c r="M187" s="53"/>
      <c r="N187" s="52">
        <v>1</v>
      </c>
      <c r="O187" s="54"/>
      <c r="P187" s="54"/>
      <c r="Q187" s="53"/>
      <c r="R187" s="2" t="s">
        <v>41</v>
      </c>
      <c r="S187" s="2" t="s">
        <v>42</v>
      </c>
      <c r="T187" s="2" t="s">
        <v>43</v>
      </c>
      <c r="U187" s="2" t="s">
        <v>44</v>
      </c>
      <c r="V187" s="2" t="s">
        <v>849</v>
      </c>
      <c r="W187" s="2" t="s">
        <v>850</v>
      </c>
      <c r="X187" s="2" t="s">
        <v>851</v>
      </c>
      <c r="Y187" s="2" t="s">
        <v>60</v>
      </c>
      <c r="Z187" s="2" t="s">
        <v>852</v>
      </c>
      <c r="AA187" s="2">
        <v>1</v>
      </c>
      <c r="AB187" s="2" t="s">
        <v>81</v>
      </c>
      <c r="AC187" s="2" t="s">
        <v>808</v>
      </c>
      <c r="AD187" s="2" t="s">
        <v>809</v>
      </c>
      <c r="AE187" s="2" t="s">
        <v>52</v>
      </c>
      <c r="AF187" s="2" t="s">
        <v>53</v>
      </c>
      <c r="AG187" s="45" t="s">
        <v>53</v>
      </c>
      <c r="AH187" s="23"/>
      <c r="AI187" s="15"/>
      <c r="AJ187" s="15"/>
    </row>
    <row r="188" spans="1:36" customFormat="1" ht="234" hidden="1" customHeight="1">
      <c r="A188" s="1">
        <v>183</v>
      </c>
      <c r="B188" s="2" t="s">
        <v>800</v>
      </c>
      <c r="C188" s="52" t="s">
        <v>37</v>
      </c>
      <c r="D188" s="53"/>
      <c r="E188" s="52" t="s">
        <v>38</v>
      </c>
      <c r="F188" s="53"/>
      <c r="G188" s="2" t="s">
        <v>39</v>
      </c>
      <c r="H188" s="52">
        <v>2018</v>
      </c>
      <c r="I188" s="53"/>
      <c r="J188" s="2">
        <v>109</v>
      </c>
      <c r="K188" s="52" t="s">
        <v>848</v>
      </c>
      <c r="L188" s="54"/>
      <c r="M188" s="53"/>
      <c r="N188" s="52">
        <v>2</v>
      </c>
      <c r="O188" s="54"/>
      <c r="P188" s="54"/>
      <c r="Q188" s="53"/>
      <c r="R188" s="2" t="s">
        <v>41</v>
      </c>
      <c r="S188" s="2" t="s">
        <v>42</v>
      </c>
      <c r="T188" s="2" t="s">
        <v>43</v>
      </c>
      <c r="U188" s="2" t="s">
        <v>44</v>
      </c>
      <c r="V188" s="2" t="s">
        <v>849</v>
      </c>
      <c r="W188" s="2" t="s">
        <v>850</v>
      </c>
      <c r="X188" s="2" t="s">
        <v>853</v>
      </c>
      <c r="Y188" s="2" t="s">
        <v>854</v>
      </c>
      <c r="Z188" s="2" t="s">
        <v>855</v>
      </c>
      <c r="AA188" s="2">
        <v>1</v>
      </c>
      <c r="AB188" s="2" t="s">
        <v>81</v>
      </c>
      <c r="AC188" s="2" t="s">
        <v>808</v>
      </c>
      <c r="AD188" s="2" t="s">
        <v>809</v>
      </c>
      <c r="AE188" s="2" t="s">
        <v>52</v>
      </c>
      <c r="AF188" s="2" t="s">
        <v>53</v>
      </c>
      <c r="AG188" s="45" t="s">
        <v>53</v>
      </c>
      <c r="AH188" s="23"/>
      <c r="AI188" s="15"/>
      <c r="AJ188" s="15"/>
    </row>
    <row r="189" spans="1:36" customFormat="1" ht="261" hidden="1" customHeight="1">
      <c r="A189" s="1">
        <v>184</v>
      </c>
      <c r="B189" s="2" t="s">
        <v>800</v>
      </c>
      <c r="C189" s="52" t="s">
        <v>37</v>
      </c>
      <c r="D189" s="53"/>
      <c r="E189" s="52" t="s">
        <v>38</v>
      </c>
      <c r="F189" s="53"/>
      <c r="G189" s="2" t="s">
        <v>39</v>
      </c>
      <c r="H189" s="52">
        <v>2018</v>
      </c>
      <c r="I189" s="53"/>
      <c r="J189" s="2">
        <v>109</v>
      </c>
      <c r="K189" s="52" t="s">
        <v>856</v>
      </c>
      <c r="L189" s="54"/>
      <c r="M189" s="53"/>
      <c r="N189" s="52">
        <v>1</v>
      </c>
      <c r="O189" s="54"/>
      <c r="P189" s="54"/>
      <c r="Q189" s="53"/>
      <c r="R189" s="2" t="s">
        <v>41</v>
      </c>
      <c r="S189" s="2" t="s">
        <v>42</v>
      </c>
      <c r="T189" s="2" t="s">
        <v>43</v>
      </c>
      <c r="U189" s="2" t="s">
        <v>130</v>
      </c>
      <c r="V189" s="2" t="s">
        <v>857</v>
      </c>
      <c r="W189" s="2" t="s">
        <v>858</v>
      </c>
      <c r="X189" s="2" t="s">
        <v>859</v>
      </c>
      <c r="Y189" s="2" t="s">
        <v>860</v>
      </c>
      <c r="Z189" s="2" t="s">
        <v>861</v>
      </c>
      <c r="AA189" s="2">
        <v>1</v>
      </c>
      <c r="AB189" s="2" t="s">
        <v>121</v>
      </c>
      <c r="AC189" s="2" t="s">
        <v>808</v>
      </c>
      <c r="AD189" s="2" t="s">
        <v>862</v>
      </c>
      <c r="AE189" s="2" t="s">
        <v>52</v>
      </c>
      <c r="AF189" s="2" t="s">
        <v>498</v>
      </c>
      <c r="AG189" s="2" t="s">
        <v>498</v>
      </c>
      <c r="AH189" s="23"/>
    </row>
    <row r="190" spans="1:36" customFormat="1" ht="243" hidden="1" customHeight="1">
      <c r="A190" s="1">
        <v>185</v>
      </c>
      <c r="B190" s="2" t="s">
        <v>800</v>
      </c>
      <c r="C190" s="52" t="s">
        <v>37</v>
      </c>
      <c r="D190" s="53"/>
      <c r="E190" s="52" t="s">
        <v>38</v>
      </c>
      <c r="F190" s="53"/>
      <c r="G190" s="2" t="s">
        <v>39</v>
      </c>
      <c r="H190" s="52">
        <v>2018</v>
      </c>
      <c r="I190" s="53"/>
      <c r="J190" s="2">
        <v>109</v>
      </c>
      <c r="K190" s="52" t="s">
        <v>863</v>
      </c>
      <c r="L190" s="54"/>
      <c r="M190" s="53"/>
      <c r="N190" s="52">
        <v>1</v>
      </c>
      <c r="O190" s="54"/>
      <c r="P190" s="54"/>
      <c r="Q190" s="53"/>
      <c r="R190" s="2" t="s">
        <v>41</v>
      </c>
      <c r="S190" s="2" t="s">
        <v>42</v>
      </c>
      <c r="T190" s="2" t="s">
        <v>43</v>
      </c>
      <c r="U190" s="2" t="s">
        <v>130</v>
      </c>
      <c r="V190" s="2" t="s">
        <v>864</v>
      </c>
      <c r="W190" s="2" t="s">
        <v>865</v>
      </c>
      <c r="X190" s="2" t="s">
        <v>866</v>
      </c>
      <c r="Y190" s="2" t="s">
        <v>867</v>
      </c>
      <c r="Z190" s="2" t="s">
        <v>868</v>
      </c>
      <c r="AA190" s="2">
        <v>1</v>
      </c>
      <c r="AB190" s="2" t="s">
        <v>121</v>
      </c>
      <c r="AC190" s="2" t="s">
        <v>808</v>
      </c>
      <c r="AD190" s="2" t="s">
        <v>862</v>
      </c>
      <c r="AE190" s="2" t="s">
        <v>52</v>
      </c>
      <c r="AF190" s="2" t="s">
        <v>498</v>
      </c>
      <c r="AG190" s="2" t="s">
        <v>498</v>
      </c>
      <c r="AH190" s="23"/>
    </row>
    <row r="191" spans="1:36" customFormat="1" ht="90" hidden="1" customHeight="1">
      <c r="A191" s="1">
        <v>186</v>
      </c>
      <c r="B191" s="2" t="s">
        <v>488</v>
      </c>
      <c r="C191" s="52" t="s">
        <v>37</v>
      </c>
      <c r="D191" s="53"/>
      <c r="E191" s="52" t="s">
        <v>38</v>
      </c>
      <c r="F191" s="53"/>
      <c r="G191" s="2" t="s">
        <v>39</v>
      </c>
      <c r="H191" s="52">
        <v>2017</v>
      </c>
      <c r="I191" s="53"/>
      <c r="J191" s="2">
        <v>171</v>
      </c>
      <c r="K191" s="52" t="s">
        <v>869</v>
      </c>
      <c r="L191" s="54"/>
      <c r="M191" s="53"/>
      <c r="N191" s="52">
        <v>1</v>
      </c>
      <c r="O191" s="54"/>
      <c r="P191" s="54"/>
      <c r="Q191" s="53"/>
      <c r="R191" s="2" t="s">
        <v>41</v>
      </c>
      <c r="S191" s="2" t="s">
        <v>489</v>
      </c>
      <c r="T191" s="2" t="s">
        <v>43</v>
      </c>
      <c r="U191" s="2" t="s">
        <v>44</v>
      </c>
      <c r="V191" s="2" t="s">
        <v>870</v>
      </c>
      <c r="W191" s="2" t="s">
        <v>871</v>
      </c>
      <c r="X191" s="2" t="s">
        <v>872</v>
      </c>
      <c r="Y191" s="2" t="s">
        <v>253</v>
      </c>
      <c r="Z191" s="2" t="s">
        <v>873</v>
      </c>
      <c r="AA191" s="2">
        <v>1</v>
      </c>
      <c r="AB191" s="2" t="s">
        <v>121</v>
      </c>
      <c r="AC191" s="2" t="s">
        <v>496</v>
      </c>
      <c r="AD191" s="2" t="s">
        <v>497</v>
      </c>
      <c r="AE191" s="2" t="s">
        <v>52</v>
      </c>
      <c r="AF191" s="2" t="s">
        <v>498</v>
      </c>
      <c r="AG191" s="2" t="s">
        <v>498</v>
      </c>
      <c r="AH191" s="23"/>
    </row>
    <row r="192" spans="1:36" customFormat="1" ht="198" hidden="1" customHeight="1">
      <c r="A192" s="1">
        <v>187</v>
      </c>
      <c r="B192" s="2" t="s">
        <v>36</v>
      </c>
      <c r="C192" s="52" t="s">
        <v>37</v>
      </c>
      <c r="D192" s="53"/>
      <c r="E192" s="52" t="s">
        <v>38</v>
      </c>
      <c r="F192" s="53"/>
      <c r="G192" s="2" t="s">
        <v>39</v>
      </c>
      <c r="H192" s="52">
        <v>2015</v>
      </c>
      <c r="I192" s="53"/>
      <c r="J192" s="2">
        <v>800</v>
      </c>
      <c r="K192" s="52" t="s">
        <v>869</v>
      </c>
      <c r="L192" s="54"/>
      <c r="M192" s="53"/>
      <c r="N192" s="52">
        <v>1</v>
      </c>
      <c r="O192" s="54"/>
      <c r="P192" s="54"/>
      <c r="Q192" s="53"/>
      <c r="R192" s="2" t="s">
        <v>41</v>
      </c>
      <c r="S192" s="2" t="s">
        <v>54</v>
      </c>
      <c r="T192" s="2" t="s">
        <v>43</v>
      </c>
      <c r="U192" s="2" t="s">
        <v>44</v>
      </c>
      <c r="V192" s="2" t="s">
        <v>874</v>
      </c>
      <c r="W192" s="2" t="s">
        <v>874</v>
      </c>
      <c r="X192" s="2" t="s">
        <v>875</v>
      </c>
      <c r="Y192" s="2" t="s">
        <v>47</v>
      </c>
      <c r="Z192" s="2" t="s">
        <v>876</v>
      </c>
      <c r="AA192" s="2">
        <v>1</v>
      </c>
      <c r="AB192" s="2" t="s">
        <v>877</v>
      </c>
      <c r="AC192" s="2" t="s">
        <v>878</v>
      </c>
      <c r="AD192" s="2" t="s">
        <v>36</v>
      </c>
      <c r="AE192" s="2" t="s">
        <v>52</v>
      </c>
      <c r="AF192" s="2" t="s">
        <v>220</v>
      </c>
      <c r="AG192" s="2" t="s">
        <v>220</v>
      </c>
      <c r="AH192" s="23"/>
    </row>
    <row r="193" spans="1:36" customFormat="1" ht="243" hidden="1" customHeight="1">
      <c r="A193" s="1">
        <v>188</v>
      </c>
      <c r="B193" s="2" t="s">
        <v>587</v>
      </c>
      <c r="C193" s="52" t="s">
        <v>37</v>
      </c>
      <c r="D193" s="53"/>
      <c r="E193" s="52" t="s">
        <v>38</v>
      </c>
      <c r="F193" s="53"/>
      <c r="G193" s="2" t="s">
        <v>39</v>
      </c>
      <c r="H193" s="52">
        <v>2016</v>
      </c>
      <c r="I193" s="53"/>
      <c r="J193" s="2">
        <v>192</v>
      </c>
      <c r="K193" s="52" t="s">
        <v>879</v>
      </c>
      <c r="L193" s="54"/>
      <c r="M193" s="53"/>
      <c r="N193" s="52">
        <v>1</v>
      </c>
      <c r="O193" s="54"/>
      <c r="P193" s="54"/>
      <c r="Q193" s="53"/>
      <c r="R193" s="2" t="s">
        <v>41</v>
      </c>
      <c r="S193" s="2" t="s">
        <v>489</v>
      </c>
      <c r="T193" s="2" t="s">
        <v>43</v>
      </c>
      <c r="U193" s="2" t="s">
        <v>44</v>
      </c>
      <c r="V193" s="2" t="s">
        <v>880</v>
      </c>
      <c r="W193" s="2" t="s">
        <v>881</v>
      </c>
      <c r="X193" s="2" t="s">
        <v>882</v>
      </c>
      <c r="Y193" s="2" t="s">
        <v>102</v>
      </c>
      <c r="Z193" s="2" t="s">
        <v>883</v>
      </c>
      <c r="AA193" s="2">
        <v>1</v>
      </c>
      <c r="AB193" s="2" t="s">
        <v>884</v>
      </c>
      <c r="AC193" s="2" t="s">
        <v>587</v>
      </c>
      <c r="AD193" s="2" t="s">
        <v>83</v>
      </c>
      <c r="AE193" s="2" t="s">
        <v>52</v>
      </c>
      <c r="AF193" s="2" t="s">
        <v>53</v>
      </c>
      <c r="AG193" s="45" t="s">
        <v>53</v>
      </c>
      <c r="AH193" s="23"/>
      <c r="AI193" s="15"/>
      <c r="AJ193" s="15"/>
    </row>
    <row r="194" spans="1:36" customFormat="1" ht="243" hidden="1" customHeight="1">
      <c r="A194" s="1">
        <v>189</v>
      </c>
      <c r="B194" s="2" t="s">
        <v>587</v>
      </c>
      <c r="C194" s="52" t="s">
        <v>37</v>
      </c>
      <c r="D194" s="53"/>
      <c r="E194" s="52" t="s">
        <v>38</v>
      </c>
      <c r="F194" s="53"/>
      <c r="G194" s="2" t="s">
        <v>39</v>
      </c>
      <c r="H194" s="52">
        <v>2016</v>
      </c>
      <c r="I194" s="53"/>
      <c r="J194" s="2">
        <v>192</v>
      </c>
      <c r="K194" s="52" t="s">
        <v>879</v>
      </c>
      <c r="L194" s="54"/>
      <c r="M194" s="53"/>
      <c r="N194" s="52">
        <v>2</v>
      </c>
      <c r="O194" s="54"/>
      <c r="P194" s="54"/>
      <c r="Q194" s="53"/>
      <c r="R194" s="2" t="s">
        <v>41</v>
      </c>
      <c r="S194" s="2" t="s">
        <v>489</v>
      </c>
      <c r="T194" s="2" t="s">
        <v>43</v>
      </c>
      <c r="U194" s="2" t="s">
        <v>44</v>
      </c>
      <c r="V194" s="2" t="s">
        <v>880</v>
      </c>
      <c r="W194" s="2" t="s">
        <v>885</v>
      </c>
      <c r="X194" s="2" t="s">
        <v>886</v>
      </c>
      <c r="Y194" s="2" t="s">
        <v>887</v>
      </c>
      <c r="Z194" s="2" t="s">
        <v>888</v>
      </c>
      <c r="AA194" s="2">
        <v>1</v>
      </c>
      <c r="AB194" s="2" t="s">
        <v>889</v>
      </c>
      <c r="AC194" s="2" t="s">
        <v>587</v>
      </c>
      <c r="AD194" s="2" t="s">
        <v>83</v>
      </c>
      <c r="AE194" s="2" t="s">
        <v>52</v>
      </c>
      <c r="AF194" s="2" t="s">
        <v>53</v>
      </c>
      <c r="AG194" s="45" t="s">
        <v>53</v>
      </c>
      <c r="AH194" s="23"/>
      <c r="AI194" s="15"/>
      <c r="AJ194" s="15"/>
    </row>
    <row r="195" spans="1:36" customFormat="1" ht="243" hidden="1" customHeight="1">
      <c r="A195" s="1">
        <v>190</v>
      </c>
      <c r="B195" s="2" t="s">
        <v>587</v>
      </c>
      <c r="C195" s="52" t="s">
        <v>37</v>
      </c>
      <c r="D195" s="53"/>
      <c r="E195" s="52" t="s">
        <v>38</v>
      </c>
      <c r="F195" s="53"/>
      <c r="G195" s="2" t="s">
        <v>39</v>
      </c>
      <c r="H195" s="52">
        <v>2016</v>
      </c>
      <c r="I195" s="53"/>
      <c r="J195" s="2">
        <v>192</v>
      </c>
      <c r="K195" s="52" t="s">
        <v>879</v>
      </c>
      <c r="L195" s="54"/>
      <c r="M195" s="53"/>
      <c r="N195" s="52">
        <v>3</v>
      </c>
      <c r="O195" s="54"/>
      <c r="P195" s="54"/>
      <c r="Q195" s="53"/>
      <c r="R195" s="2" t="s">
        <v>41</v>
      </c>
      <c r="S195" s="2" t="s">
        <v>489</v>
      </c>
      <c r="T195" s="2" t="s">
        <v>43</v>
      </c>
      <c r="U195" s="2" t="s">
        <v>44</v>
      </c>
      <c r="V195" s="2" t="s">
        <v>880</v>
      </c>
      <c r="W195" s="2" t="s">
        <v>890</v>
      </c>
      <c r="X195" s="2" t="s">
        <v>891</v>
      </c>
      <c r="Y195" s="2" t="s">
        <v>887</v>
      </c>
      <c r="Z195" s="2" t="s">
        <v>888</v>
      </c>
      <c r="AA195" s="2">
        <v>1</v>
      </c>
      <c r="AB195" s="2" t="s">
        <v>884</v>
      </c>
      <c r="AC195" s="2" t="s">
        <v>587</v>
      </c>
      <c r="AD195" s="2" t="s">
        <v>83</v>
      </c>
      <c r="AE195" s="2" t="s">
        <v>52</v>
      </c>
      <c r="AF195" s="2" t="s">
        <v>53</v>
      </c>
      <c r="AG195" s="45" t="s">
        <v>53</v>
      </c>
      <c r="AH195" s="23"/>
      <c r="AI195" s="15"/>
      <c r="AJ195" s="15"/>
    </row>
    <row r="196" spans="1:36" customFormat="1" ht="207" hidden="1" customHeight="1">
      <c r="A196" s="1">
        <v>191</v>
      </c>
      <c r="B196" s="2" t="s">
        <v>579</v>
      </c>
      <c r="C196" s="52" t="s">
        <v>37</v>
      </c>
      <c r="D196" s="53"/>
      <c r="E196" s="52" t="s">
        <v>38</v>
      </c>
      <c r="F196" s="53"/>
      <c r="G196" s="2" t="s">
        <v>39</v>
      </c>
      <c r="H196" s="52">
        <v>2017</v>
      </c>
      <c r="I196" s="53"/>
      <c r="J196" s="2">
        <v>153</v>
      </c>
      <c r="K196" s="52" t="s">
        <v>879</v>
      </c>
      <c r="L196" s="54"/>
      <c r="M196" s="53"/>
      <c r="N196" s="52">
        <v>1</v>
      </c>
      <c r="O196" s="54"/>
      <c r="P196" s="54"/>
      <c r="Q196" s="53"/>
      <c r="R196" s="2" t="s">
        <v>41</v>
      </c>
      <c r="S196" s="2" t="s">
        <v>489</v>
      </c>
      <c r="T196" s="2" t="s">
        <v>43</v>
      </c>
      <c r="U196" s="2" t="s">
        <v>44</v>
      </c>
      <c r="V196" s="2" t="s">
        <v>892</v>
      </c>
      <c r="W196" s="2" t="s">
        <v>893</v>
      </c>
      <c r="X196" s="2" t="s">
        <v>894</v>
      </c>
      <c r="Y196" s="2" t="s">
        <v>895</v>
      </c>
      <c r="Z196" s="2" t="s">
        <v>896</v>
      </c>
      <c r="AA196" s="2">
        <v>1</v>
      </c>
      <c r="AB196" s="2" t="s">
        <v>897</v>
      </c>
      <c r="AC196" s="2" t="s">
        <v>585</v>
      </c>
      <c r="AD196" s="2" t="s">
        <v>586</v>
      </c>
      <c r="AE196" s="2" t="s">
        <v>52</v>
      </c>
      <c r="AF196" s="2" t="s">
        <v>53</v>
      </c>
      <c r="AG196" s="45" t="s">
        <v>53</v>
      </c>
      <c r="AH196" s="23"/>
      <c r="AI196" s="15"/>
      <c r="AJ196" s="15"/>
    </row>
    <row r="197" spans="1:36" customFormat="1" ht="99" hidden="1" customHeight="1">
      <c r="A197" s="1">
        <v>192</v>
      </c>
      <c r="B197" s="2" t="s">
        <v>571</v>
      </c>
      <c r="C197" s="52" t="s">
        <v>37</v>
      </c>
      <c r="D197" s="53"/>
      <c r="E197" s="52" t="s">
        <v>38</v>
      </c>
      <c r="F197" s="53"/>
      <c r="G197" s="2" t="s">
        <v>39</v>
      </c>
      <c r="H197" s="52">
        <v>2016</v>
      </c>
      <c r="I197" s="53"/>
      <c r="J197" s="2">
        <v>153</v>
      </c>
      <c r="K197" s="52" t="s">
        <v>879</v>
      </c>
      <c r="L197" s="54"/>
      <c r="M197" s="53"/>
      <c r="N197" s="52">
        <v>1</v>
      </c>
      <c r="O197" s="54"/>
      <c r="P197" s="54"/>
      <c r="Q197" s="53"/>
      <c r="R197" s="2" t="s">
        <v>41</v>
      </c>
      <c r="S197" s="2" t="s">
        <v>489</v>
      </c>
      <c r="T197" s="2" t="s">
        <v>43</v>
      </c>
      <c r="U197" s="2" t="s">
        <v>44</v>
      </c>
      <c r="V197" s="2" t="s">
        <v>898</v>
      </c>
      <c r="W197" s="2" t="s">
        <v>899</v>
      </c>
      <c r="X197" s="2" t="s">
        <v>900</v>
      </c>
      <c r="Y197" s="2" t="s">
        <v>901</v>
      </c>
      <c r="Z197" s="2" t="s">
        <v>902</v>
      </c>
      <c r="AA197" s="2">
        <v>1</v>
      </c>
      <c r="AB197" s="2" t="s">
        <v>609</v>
      </c>
      <c r="AC197" s="2" t="s">
        <v>578</v>
      </c>
      <c r="AD197" s="2" t="s">
        <v>191</v>
      </c>
      <c r="AE197" s="2" t="s">
        <v>52</v>
      </c>
      <c r="AF197" s="2" t="s">
        <v>220</v>
      </c>
      <c r="AG197" s="2" t="s">
        <v>220</v>
      </c>
      <c r="AH197" s="23"/>
    </row>
    <row r="198" spans="1:36" customFormat="1" ht="99" hidden="1" customHeight="1">
      <c r="A198" s="1">
        <v>193</v>
      </c>
      <c r="B198" s="2" t="s">
        <v>571</v>
      </c>
      <c r="C198" s="52" t="s">
        <v>37</v>
      </c>
      <c r="D198" s="53"/>
      <c r="E198" s="52" t="s">
        <v>38</v>
      </c>
      <c r="F198" s="53"/>
      <c r="G198" s="2" t="s">
        <v>39</v>
      </c>
      <c r="H198" s="52">
        <v>2016</v>
      </c>
      <c r="I198" s="53"/>
      <c r="J198" s="2">
        <v>153</v>
      </c>
      <c r="K198" s="52" t="s">
        <v>879</v>
      </c>
      <c r="L198" s="54"/>
      <c r="M198" s="53"/>
      <c r="N198" s="52">
        <v>2</v>
      </c>
      <c r="O198" s="54"/>
      <c r="P198" s="54"/>
      <c r="Q198" s="53"/>
      <c r="R198" s="2" t="s">
        <v>41</v>
      </c>
      <c r="S198" s="2" t="s">
        <v>489</v>
      </c>
      <c r="T198" s="2" t="s">
        <v>43</v>
      </c>
      <c r="U198" s="2" t="s">
        <v>44</v>
      </c>
      <c r="V198" s="2" t="s">
        <v>898</v>
      </c>
      <c r="W198" s="2" t="s">
        <v>899</v>
      </c>
      <c r="X198" s="2" t="s">
        <v>903</v>
      </c>
      <c r="Y198" s="2" t="s">
        <v>904</v>
      </c>
      <c r="Z198" s="2" t="s">
        <v>902</v>
      </c>
      <c r="AA198" s="2">
        <v>1</v>
      </c>
      <c r="AB198" s="2" t="s">
        <v>577</v>
      </c>
      <c r="AC198" s="2" t="s">
        <v>578</v>
      </c>
      <c r="AD198" s="2" t="s">
        <v>191</v>
      </c>
      <c r="AE198" s="2" t="s">
        <v>52</v>
      </c>
      <c r="AF198" s="2" t="s">
        <v>53</v>
      </c>
      <c r="AG198" s="45" t="s">
        <v>53</v>
      </c>
      <c r="AH198" s="23"/>
      <c r="AI198" s="15"/>
      <c r="AJ198" s="15"/>
    </row>
    <row r="199" spans="1:36" customFormat="1" ht="243" hidden="1" customHeight="1">
      <c r="A199" s="1">
        <v>194</v>
      </c>
      <c r="B199" s="2" t="s">
        <v>526</v>
      </c>
      <c r="C199" s="52" t="s">
        <v>37</v>
      </c>
      <c r="D199" s="53"/>
      <c r="E199" s="52" t="s">
        <v>38</v>
      </c>
      <c r="F199" s="53"/>
      <c r="G199" s="2" t="s">
        <v>39</v>
      </c>
      <c r="H199" s="52">
        <v>2016</v>
      </c>
      <c r="I199" s="53"/>
      <c r="J199" s="2">
        <v>172</v>
      </c>
      <c r="K199" s="52" t="s">
        <v>879</v>
      </c>
      <c r="L199" s="54"/>
      <c r="M199" s="53"/>
      <c r="N199" s="52">
        <v>1</v>
      </c>
      <c r="O199" s="54"/>
      <c r="P199" s="54"/>
      <c r="Q199" s="53"/>
      <c r="R199" s="2" t="s">
        <v>41</v>
      </c>
      <c r="S199" s="2" t="s">
        <v>489</v>
      </c>
      <c r="T199" s="2" t="s">
        <v>43</v>
      </c>
      <c r="U199" s="2" t="s">
        <v>44</v>
      </c>
      <c r="V199" s="2" t="s">
        <v>905</v>
      </c>
      <c r="W199" s="2" t="s">
        <v>906</v>
      </c>
      <c r="X199" s="2" t="s">
        <v>907</v>
      </c>
      <c r="Y199" s="2" t="s">
        <v>908</v>
      </c>
      <c r="Z199" s="2" t="s">
        <v>113</v>
      </c>
      <c r="AA199" s="2">
        <v>1</v>
      </c>
      <c r="AB199" s="2" t="s">
        <v>909</v>
      </c>
      <c r="AC199" s="2" t="s">
        <v>532</v>
      </c>
      <c r="AD199" s="2" t="s">
        <v>533</v>
      </c>
      <c r="AE199" s="2" t="s">
        <v>52</v>
      </c>
      <c r="AF199" s="2" t="s">
        <v>53</v>
      </c>
      <c r="AG199" s="45" t="s">
        <v>53</v>
      </c>
      <c r="AH199" s="23"/>
      <c r="AI199" s="15"/>
      <c r="AJ199" s="15"/>
    </row>
    <row r="200" spans="1:36" customFormat="1" ht="243" hidden="1" customHeight="1">
      <c r="A200" s="1">
        <v>195</v>
      </c>
      <c r="B200" s="2" t="s">
        <v>526</v>
      </c>
      <c r="C200" s="52" t="s">
        <v>37</v>
      </c>
      <c r="D200" s="53"/>
      <c r="E200" s="52" t="s">
        <v>38</v>
      </c>
      <c r="F200" s="53"/>
      <c r="G200" s="2" t="s">
        <v>39</v>
      </c>
      <c r="H200" s="52">
        <v>2016</v>
      </c>
      <c r="I200" s="53"/>
      <c r="J200" s="2">
        <v>172</v>
      </c>
      <c r="K200" s="52" t="s">
        <v>879</v>
      </c>
      <c r="L200" s="54"/>
      <c r="M200" s="53"/>
      <c r="N200" s="52">
        <v>2</v>
      </c>
      <c r="O200" s="54"/>
      <c r="P200" s="54"/>
      <c r="Q200" s="53"/>
      <c r="R200" s="2" t="s">
        <v>41</v>
      </c>
      <c r="S200" s="2" t="s">
        <v>489</v>
      </c>
      <c r="T200" s="2" t="s">
        <v>43</v>
      </c>
      <c r="U200" s="2" t="s">
        <v>44</v>
      </c>
      <c r="V200" s="2" t="s">
        <v>905</v>
      </c>
      <c r="W200" s="2" t="s">
        <v>910</v>
      </c>
      <c r="X200" s="2" t="s">
        <v>911</v>
      </c>
      <c r="Y200" s="2" t="s">
        <v>102</v>
      </c>
      <c r="Z200" s="2" t="s">
        <v>113</v>
      </c>
      <c r="AA200" s="2">
        <v>1</v>
      </c>
      <c r="AB200" s="2" t="s">
        <v>912</v>
      </c>
      <c r="AC200" s="2" t="s">
        <v>532</v>
      </c>
      <c r="AD200" s="2" t="s">
        <v>533</v>
      </c>
      <c r="AE200" s="2" t="s">
        <v>52</v>
      </c>
      <c r="AF200" s="2" t="s">
        <v>53</v>
      </c>
      <c r="AG200" s="45" t="s">
        <v>53</v>
      </c>
      <c r="AH200" s="23"/>
      <c r="AI200" s="15"/>
      <c r="AJ200" s="15"/>
    </row>
    <row r="201" spans="1:36" customFormat="1" ht="243" hidden="1" customHeight="1">
      <c r="A201" s="1">
        <v>196</v>
      </c>
      <c r="B201" s="2" t="s">
        <v>526</v>
      </c>
      <c r="C201" s="52" t="s">
        <v>37</v>
      </c>
      <c r="D201" s="53"/>
      <c r="E201" s="52" t="s">
        <v>38</v>
      </c>
      <c r="F201" s="53"/>
      <c r="G201" s="2" t="s">
        <v>39</v>
      </c>
      <c r="H201" s="52">
        <v>2016</v>
      </c>
      <c r="I201" s="53"/>
      <c r="J201" s="2">
        <v>172</v>
      </c>
      <c r="K201" s="52" t="s">
        <v>879</v>
      </c>
      <c r="L201" s="54"/>
      <c r="M201" s="53"/>
      <c r="N201" s="52">
        <v>3</v>
      </c>
      <c r="O201" s="54"/>
      <c r="P201" s="54"/>
      <c r="Q201" s="53"/>
      <c r="R201" s="2" t="s">
        <v>41</v>
      </c>
      <c r="S201" s="2" t="s">
        <v>489</v>
      </c>
      <c r="T201" s="2" t="s">
        <v>43</v>
      </c>
      <c r="U201" s="2" t="s">
        <v>44</v>
      </c>
      <c r="V201" s="2" t="s">
        <v>905</v>
      </c>
      <c r="W201" s="2" t="s">
        <v>913</v>
      </c>
      <c r="X201" s="2" t="s">
        <v>914</v>
      </c>
      <c r="Y201" s="2" t="s">
        <v>102</v>
      </c>
      <c r="Z201" s="2" t="s">
        <v>113</v>
      </c>
      <c r="AA201" s="2">
        <v>1</v>
      </c>
      <c r="AB201" s="2" t="s">
        <v>915</v>
      </c>
      <c r="AC201" s="2" t="s">
        <v>532</v>
      </c>
      <c r="AD201" s="2" t="s">
        <v>533</v>
      </c>
      <c r="AE201" s="2" t="s">
        <v>52</v>
      </c>
      <c r="AF201" s="2" t="s">
        <v>53</v>
      </c>
      <c r="AG201" s="45" t="s">
        <v>53</v>
      </c>
      <c r="AH201" s="23"/>
      <c r="AI201" s="15"/>
      <c r="AJ201" s="15"/>
    </row>
    <row r="202" spans="1:36" customFormat="1" ht="243" hidden="1" customHeight="1">
      <c r="A202" s="1">
        <v>197</v>
      </c>
      <c r="B202" s="2" t="s">
        <v>526</v>
      </c>
      <c r="C202" s="52" t="s">
        <v>37</v>
      </c>
      <c r="D202" s="53"/>
      <c r="E202" s="52" t="s">
        <v>38</v>
      </c>
      <c r="F202" s="53"/>
      <c r="G202" s="2" t="s">
        <v>39</v>
      </c>
      <c r="H202" s="52">
        <v>2016</v>
      </c>
      <c r="I202" s="53"/>
      <c r="J202" s="2">
        <v>172</v>
      </c>
      <c r="K202" s="52" t="s">
        <v>879</v>
      </c>
      <c r="L202" s="54"/>
      <c r="M202" s="53"/>
      <c r="N202" s="52">
        <v>4</v>
      </c>
      <c r="O202" s="54"/>
      <c r="P202" s="54"/>
      <c r="Q202" s="53"/>
      <c r="R202" s="2" t="s">
        <v>41</v>
      </c>
      <c r="S202" s="2" t="s">
        <v>489</v>
      </c>
      <c r="T202" s="2" t="s">
        <v>43</v>
      </c>
      <c r="U202" s="2" t="s">
        <v>44</v>
      </c>
      <c r="V202" s="2" t="s">
        <v>905</v>
      </c>
      <c r="W202" s="2" t="s">
        <v>916</v>
      </c>
      <c r="X202" s="2" t="s">
        <v>917</v>
      </c>
      <c r="Y202" s="2" t="s">
        <v>108</v>
      </c>
      <c r="Z202" s="2" t="s">
        <v>530</v>
      </c>
      <c r="AA202" s="2">
        <v>1</v>
      </c>
      <c r="AB202" s="2" t="s">
        <v>915</v>
      </c>
      <c r="AC202" s="2" t="s">
        <v>532</v>
      </c>
      <c r="AD202" s="2" t="s">
        <v>533</v>
      </c>
      <c r="AE202" s="2" t="s">
        <v>52</v>
      </c>
      <c r="AF202" s="2" t="s">
        <v>53</v>
      </c>
      <c r="AG202" s="45" t="s">
        <v>53</v>
      </c>
      <c r="AH202" s="23"/>
      <c r="AI202" s="15"/>
      <c r="AJ202" s="15"/>
    </row>
    <row r="203" spans="1:36" customFormat="1" ht="243" hidden="1" customHeight="1">
      <c r="A203" s="1">
        <v>198</v>
      </c>
      <c r="B203" s="2" t="s">
        <v>526</v>
      </c>
      <c r="C203" s="52" t="s">
        <v>37</v>
      </c>
      <c r="D203" s="53"/>
      <c r="E203" s="52" t="s">
        <v>38</v>
      </c>
      <c r="F203" s="53"/>
      <c r="G203" s="2" t="s">
        <v>39</v>
      </c>
      <c r="H203" s="52">
        <v>2016</v>
      </c>
      <c r="I203" s="53"/>
      <c r="J203" s="2">
        <v>172</v>
      </c>
      <c r="K203" s="52" t="s">
        <v>879</v>
      </c>
      <c r="L203" s="54"/>
      <c r="M203" s="53"/>
      <c r="N203" s="52">
        <v>5</v>
      </c>
      <c r="O203" s="54"/>
      <c r="P203" s="54"/>
      <c r="Q203" s="53"/>
      <c r="R203" s="2" t="s">
        <v>41</v>
      </c>
      <c r="S203" s="2" t="s">
        <v>489</v>
      </c>
      <c r="T203" s="2" t="s">
        <v>43</v>
      </c>
      <c r="U203" s="2" t="s">
        <v>44</v>
      </c>
      <c r="V203" s="2" t="s">
        <v>905</v>
      </c>
      <c r="W203" s="2" t="s">
        <v>918</v>
      </c>
      <c r="X203" s="2" t="s">
        <v>919</v>
      </c>
      <c r="Y203" s="2" t="s">
        <v>108</v>
      </c>
      <c r="Z203" s="2" t="s">
        <v>530</v>
      </c>
      <c r="AA203" s="2">
        <v>1</v>
      </c>
      <c r="AB203" s="2" t="s">
        <v>920</v>
      </c>
      <c r="AC203" s="2" t="s">
        <v>532</v>
      </c>
      <c r="AD203" s="2" t="s">
        <v>533</v>
      </c>
      <c r="AE203" s="2" t="s">
        <v>52</v>
      </c>
      <c r="AF203" s="2" t="s">
        <v>53</v>
      </c>
      <c r="AG203" s="45" t="s">
        <v>53</v>
      </c>
      <c r="AH203" s="23"/>
      <c r="AI203" s="15"/>
      <c r="AJ203" s="15"/>
    </row>
    <row r="204" spans="1:36" customFormat="1" ht="243" hidden="1" customHeight="1">
      <c r="A204" s="1">
        <v>199</v>
      </c>
      <c r="B204" s="2" t="s">
        <v>526</v>
      </c>
      <c r="C204" s="52" t="s">
        <v>37</v>
      </c>
      <c r="D204" s="53"/>
      <c r="E204" s="52" t="s">
        <v>38</v>
      </c>
      <c r="F204" s="53"/>
      <c r="G204" s="2" t="s">
        <v>39</v>
      </c>
      <c r="H204" s="52">
        <v>2016</v>
      </c>
      <c r="I204" s="53"/>
      <c r="J204" s="2">
        <v>172</v>
      </c>
      <c r="K204" s="52" t="s">
        <v>879</v>
      </c>
      <c r="L204" s="54"/>
      <c r="M204" s="53"/>
      <c r="N204" s="52">
        <v>6</v>
      </c>
      <c r="O204" s="54"/>
      <c r="P204" s="54"/>
      <c r="Q204" s="53"/>
      <c r="R204" s="2" t="s">
        <v>41</v>
      </c>
      <c r="S204" s="2" t="s">
        <v>489</v>
      </c>
      <c r="T204" s="2" t="s">
        <v>43</v>
      </c>
      <c r="U204" s="2" t="s">
        <v>44</v>
      </c>
      <c r="V204" s="2" t="s">
        <v>905</v>
      </c>
      <c r="W204" s="2" t="s">
        <v>921</v>
      </c>
      <c r="X204" s="2" t="s">
        <v>922</v>
      </c>
      <c r="Y204" s="2" t="s">
        <v>908</v>
      </c>
      <c r="Z204" s="2" t="s">
        <v>113</v>
      </c>
      <c r="AA204" s="2">
        <v>1</v>
      </c>
      <c r="AB204" s="2" t="s">
        <v>909</v>
      </c>
      <c r="AC204" s="2" t="s">
        <v>532</v>
      </c>
      <c r="AD204" s="2" t="s">
        <v>533</v>
      </c>
      <c r="AE204" s="2" t="s">
        <v>52</v>
      </c>
      <c r="AF204" s="2" t="s">
        <v>53</v>
      </c>
      <c r="AG204" s="45" t="s">
        <v>53</v>
      </c>
      <c r="AH204" s="23"/>
      <c r="AI204" s="15"/>
      <c r="AJ204" s="15"/>
    </row>
    <row r="205" spans="1:36" customFormat="1" ht="243" hidden="1" customHeight="1">
      <c r="A205" s="1">
        <v>200</v>
      </c>
      <c r="B205" s="2" t="s">
        <v>526</v>
      </c>
      <c r="C205" s="52" t="s">
        <v>37</v>
      </c>
      <c r="D205" s="53"/>
      <c r="E205" s="52" t="s">
        <v>38</v>
      </c>
      <c r="F205" s="53"/>
      <c r="G205" s="2" t="s">
        <v>39</v>
      </c>
      <c r="H205" s="52">
        <v>2016</v>
      </c>
      <c r="I205" s="53"/>
      <c r="J205" s="2">
        <v>172</v>
      </c>
      <c r="K205" s="52" t="s">
        <v>879</v>
      </c>
      <c r="L205" s="54"/>
      <c r="M205" s="53"/>
      <c r="N205" s="52">
        <v>7</v>
      </c>
      <c r="O205" s="54"/>
      <c r="P205" s="54"/>
      <c r="Q205" s="53"/>
      <c r="R205" s="2" t="s">
        <v>41</v>
      </c>
      <c r="S205" s="2" t="s">
        <v>489</v>
      </c>
      <c r="T205" s="2" t="s">
        <v>43</v>
      </c>
      <c r="U205" s="2" t="s">
        <v>44</v>
      </c>
      <c r="V205" s="2" t="s">
        <v>905</v>
      </c>
      <c r="W205" s="2" t="s">
        <v>923</v>
      </c>
      <c r="X205" s="2" t="s">
        <v>907</v>
      </c>
      <c r="Y205" s="2" t="s">
        <v>908</v>
      </c>
      <c r="Z205" s="2" t="s">
        <v>113</v>
      </c>
      <c r="AA205" s="2">
        <v>1</v>
      </c>
      <c r="AB205" s="2" t="s">
        <v>72</v>
      </c>
      <c r="AC205" s="2" t="s">
        <v>532</v>
      </c>
      <c r="AD205" s="2" t="s">
        <v>533</v>
      </c>
      <c r="AE205" s="2" t="s">
        <v>52</v>
      </c>
      <c r="AF205" s="2" t="s">
        <v>53</v>
      </c>
      <c r="AG205" s="45" t="s">
        <v>53</v>
      </c>
      <c r="AH205" s="23"/>
      <c r="AI205" s="15"/>
      <c r="AJ205" s="15"/>
    </row>
    <row r="206" spans="1:36" customFormat="1" ht="243" hidden="1" customHeight="1">
      <c r="A206" s="1">
        <v>201</v>
      </c>
      <c r="B206" s="2" t="s">
        <v>526</v>
      </c>
      <c r="C206" s="52" t="s">
        <v>37</v>
      </c>
      <c r="D206" s="53"/>
      <c r="E206" s="52" t="s">
        <v>38</v>
      </c>
      <c r="F206" s="53"/>
      <c r="G206" s="2" t="s">
        <v>39</v>
      </c>
      <c r="H206" s="52">
        <v>2016</v>
      </c>
      <c r="I206" s="53"/>
      <c r="J206" s="2">
        <v>172</v>
      </c>
      <c r="K206" s="52" t="s">
        <v>879</v>
      </c>
      <c r="L206" s="54"/>
      <c r="M206" s="53"/>
      <c r="N206" s="52">
        <v>8</v>
      </c>
      <c r="O206" s="54"/>
      <c r="P206" s="54"/>
      <c r="Q206" s="53"/>
      <c r="R206" s="2" t="s">
        <v>41</v>
      </c>
      <c r="S206" s="2" t="s">
        <v>489</v>
      </c>
      <c r="T206" s="2" t="s">
        <v>43</v>
      </c>
      <c r="U206" s="2" t="s">
        <v>44</v>
      </c>
      <c r="V206" s="2" t="s">
        <v>905</v>
      </c>
      <c r="W206" s="2" t="s">
        <v>924</v>
      </c>
      <c r="X206" s="2" t="s">
        <v>925</v>
      </c>
      <c r="Y206" s="2" t="s">
        <v>108</v>
      </c>
      <c r="Z206" s="2" t="s">
        <v>113</v>
      </c>
      <c r="AA206" s="2">
        <v>1</v>
      </c>
      <c r="AB206" s="2" t="s">
        <v>926</v>
      </c>
      <c r="AC206" s="2" t="s">
        <v>532</v>
      </c>
      <c r="AD206" s="2" t="s">
        <v>533</v>
      </c>
      <c r="AE206" s="2" t="s">
        <v>52</v>
      </c>
      <c r="AF206" s="2" t="s">
        <v>53</v>
      </c>
      <c r="AG206" s="45" t="s">
        <v>53</v>
      </c>
      <c r="AH206" s="23"/>
      <c r="AI206" s="15"/>
      <c r="AJ206" s="15"/>
    </row>
    <row r="207" spans="1:36" customFormat="1" ht="225" hidden="1" customHeight="1">
      <c r="A207" s="1">
        <v>202</v>
      </c>
      <c r="B207" s="2" t="s">
        <v>513</v>
      </c>
      <c r="C207" s="52" t="s">
        <v>37</v>
      </c>
      <c r="D207" s="53"/>
      <c r="E207" s="52" t="s">
        <v>38</v>
      </c>
      <c r="F207" s="53"/>
      <c r="G207" s="2" t="s">
        <v>39</v>
      </c>
      <c r="H207" s="52">
        <v>2017</v>
      </c>
      <c r="I207" s="53"/>
      <c r="J207" s="2">
        <v>133</v>
      </c>
      <c r="K207" s="52" t="s">
        <v>879</v>
      </c>
      <c r="L207" s="54"/>
      <c r="M207" s="53"/>
      <c r="N207" s="52">
        <v>1</v>
      </c>
      <c r="O207" s="54"/>
      <c r="P207" s="54"/>
      <c r="Q207" s="53"/>
      <c r="R207" s="2" t="s">
        <v>41</v>
      </c>
      <c r="S207" s="2" t="s">
        <v>489</v>
      </c>
      <c r="T207" s="2" t="s">
        <v>514</v>
      </c>
      <c r="U207" s="2" t="s">
        <v>514</v>
      </c>
      <c r="V207" s="2" t="s">
        <v>927</v>
      </c>
      <c r="W207" s="2" t="s">
        <v>928</v>
      </c>
      <c r="X207" s="2" t="s">
        <v>929</v>
      </c>
      <c r="Y207" s="2" t="s">
        <v>930</v>
      </c>
      <c r="Z207" s="2" t="s">
        <v>931</v>
      </c>
      <c r="AA207" s="2">
        <v>2</v>
      </c>
      <c r="AB207" s="2" t="s">
        <v>81</v>
      </c>
      <c r="AC207" s="2" t="s">
        <v>521</v>
      </c>
      <c r="AD207" s="2" t="s">
        <v>522</v>
      </c>
      <c r="AE207" s="2" t="s">
        <v>52</v>
      </c>
      <c r="AF207" s="2" t="s">
        <v>53</v>
      </c>
      <c r="AG207" s="45" t="s">
        <v>53</v>
      </c>
      <c r="AH207" s="23"/>
      <c r="AI207" s="13"/>
      <c r="AJ207" s="13"/>
    </row>
    <row r="208" spans="1:36" customFormat="1" ht="234" customHeight="1">
      <c r="A208" s="76">
        <v>203</v>
      </c>
      <c r="B208" s="77" t="s">
        <v>537</v>
      </c>
      <c r="C208" s="52" t="s">
        <v>37</v>
      </c>
      <c r="D208" s="53"/>
      <c r="E208" s="52" t="s">
        <v>38</v>
      </c>
      <c r="F208" s="53"/>
      <c r="G208" s="77" t="s">
        <v>39</v>
      </c>
      <c r="H208" s="52">
        <v>2019</v>
      </c>
      <c r="I208" s="78"/>
      <c r="J208" s="77">
        <v>137</v>
      </c>
      <c r="K208" s="79" t="s">
        <v>879</v>
      </c>
      <c r="L208" s="80"/>
      <c r="M208" s="78"/>
      <c r="N208" s="79">
        <v>1</v>
      </c>
      <c r="O208" s="80"/>
      <c r="P208" s="80"/>
      <c r="Q208" s="53"/>
      <c r="R208" s="77" t="s">
        <v>41</v>
      </c>
      <c r="S208" s="77" t="s">
        <v>489</v>
      </c>
      <c r="T208" s="77" t="s">
        <v>43</v>
      </c>
      <c r="U208" s="77" t="s">
        <v>44</v>
      </c>
      <c r="V208" s="77" t="s">
        <v>932</v>
      </c>
      <c r="W208" s="77" t="s">
        <v>933</v>
      </c>
      <c r="X208" s="77" t="s">
        <v>934</v>
      </c>
      <c r="Y208" s="77" t="s">
        <v>935</v>
      </c>
      <c r="Z208" s="77" t="s">
        <v>936</v>
      </c>
      <c r="AA208" s="77">
        <v>1</v>
      </c>
      <c r="AB208" s="77" t="s">
        <v>81</v>
      </c>
      <c r="AC208" s="77" t="s">
        <v>542</v>
      </c>
      <c r="AD208" s="77" t="s">
        <v>543</v>
      </c>
      <c r="AE208" s="2" t="s">
        <v>52</v>
      </c>
      <c r="AF208" s="2" t="s">
        <v>544</v>
      </c>
      <c r="AG208" s="45" t="s">
        <v>544</v>
      </c>
      <c r="AH208" s="24">
        <f t="shared" ref="AH208:AH214" si="2">0/1</f>
        <v>0</v>
      </c>
      <c r="AI208" s="15"/>
      <c r="AJ208" s="44" t="s">
        <v>545</v>
      </c>
    </row>
    <row r="209" spans="1:36" customFormat="1" ht="234" customHeight="1">
      <c r="A209" s="76">
        <v>204</v>
      </c>
      <c r="B209" s="77" t="s">
        <v>537</v>
      </c>
      <c r="C209" s="52" t="s">
        <v>37</v>
      </c>
      <c r="D209" s="53"/>
      <c r="E209" s="52" t="s">
        <v>38</v>
      </c>
      <c r="F209" s="53"/>
      <c r="G209" s="77" t="s">
        <v>39</v>
      </c>
      <c r="H209" s="52">
        <v>2019</v>
      </c>
      <c r="I209" s="78"/>
      <c r="J209" s="77">
        <v>137</v>
      </c>
      <c r="K209" s="79" t="s">
        <v>879</v>
      </c>
      <c r="L209" s="80"/>
      <c r="M209" s="78"/>
      <c r="N209" s="79">
        <v>2</v>
      </c>
      <c r="O209" s="80"/>
      <c r="P209" s="80"/>
      <c r="Q209" s="53"/>
      <c r="R209" s="77" t="s">
        <v>41</v>
      </c>
      <c r="S209" s="77" t="s">
        <v>489</v>
      </c>
      <c r="T209" s="77" t="s">
        <v>43</v>
      </c>
      <c r="U209" s="77" t="s">
        <v>44</v>
      </c>
      <c r="V209" s="77" t="s">
        <v>932</v>
      </c>
      <c r="W209" s="77" t="s">
        <v>933</v>
      </c>
      <c r="X209" s="77" t="s">
        <v>937</v>
      </c>
      <c r="Y209" s="77" t="s">
        <v>935</v>
      </c>
      <c r="Z209" s="77" t="s">
        <v>936</v>
      </c>
      <c r="AA209" s="77">
        <v>1</v>
      </c>
      <c r="AB209" s="77" t="s">
        <v>81</v>
      </c>
      <c r="AC209" s="77" t="s">
        <v>542</v>
      </c>
      <c r="AD209" s="77" t="s">
        <v>543</v>
      </c>
      <c r="AE209" s="2" t="s">
        <v>52</v>
      </c>
      <c r="AF209" s="2" t="s">
        <v>544</v>
      </c>
      <c r="AG209" s="45" t="s">
        <v>544</v>
      </c>
      <c r="AH209" s="24">
        <f t="shared" si="2"/>
        <v>0</v>
      </c>
      <c r="AI209" s="15"/>
      <c r="AJ209" s="44" t="s">
        <v>545</v>
      </c>
    </row>
    <row r="210" spans="1:36" customFormat="1" ht="234" customHeight="1">
      <c r="A210" s="76">
        <v>205</v>
      </c>
      <c r="B210" s="77" t="s">
        <v>537</v>
      </c>
      <c r="C210" s="52" t="s">
        <v>37</v>
      </c>
      <c r="D210" s="53"/>
      <c r="E210" s="52" t="s">
        <v>38</v>
      </c>
      <c r="F210" s="53"/>
      <c r="G210" s="77" t="s">
        <v>39</v>
      </c>
      <c r="H210" s="52">
        <v>2019</v>
      </c>
      <c r="I210" s="78"/>
      <c r="J210" s="77">
        <v>137</v>
      </c>
      <c r="K210" s="79" t="s">
        <v>879</v>
      </c>
      <c r="L210" s="80"/>
      <c r="M210" s="78"/>
      <c r="N210" s="79">
        <v>3</v>
      </c>
      <c r="O210" s="80"/>
      <c r="P210" s="80"/>
      <c r="Q210" s="53"/>
      <c r="R210" s="77" t="s">
        <v>41</v>
      </c>
      <c r="S210" s="77" t="s">
        <v>489</v>
      </c>
      <c r="T210" s="77" t="s">
        <v>43</v>
      </c>
      <c r="U210" s="77" t="s">
        <v>44</v>
      </c>
      <c r="V210" s="77" t="s">
        <v>932</v>
      </c>
      <c r="W210" s="77" t="s">
        <v>933</v>
      </c>
      <c r="X210" s="77" t="s">
        <v>938</v>
      </c>
      <c r="Y210" s="77" t="s">
        <v>935</v>
      </c>
      <c r="Z210" s="77" t="s">
        <v>936</v>
      </c>
      <c r="AA210" s="77">
        <v>1</v>
      </c>
      <c r="AB210" s="77" t="s">
        <v>81</v>
      </c>
      <c r="AC210" s="77" t="s">
        <v>542</v>
      </c>
      <c r="AD210" s="77" t="s">
        <v>543</v>
      </c>
      <c r="AE210" s="2" t="s">
        <v>52</v>
      </c>
      <c r="AF210" s="2" t="s">
        <v>544</v>
      </c>
      <c r="AG210" s="45" t="s">
        <v>544</v>
      </c>
      <c r="AH210" s="24">
        <f t="shared" si="2"/>
        <v>0</v>
      </c>
      <c r="AI210" s="15"/>
      <c r="AJ210" s="44" t="s">
        <v>545</v>
      </c>
    </row>
    <row r="211" spans="1:36" customFormat="1" ht="234" customHeight="1">
      <c r="A211" s="76">
        <v>206</v>
      </c>
      <c r="B211" s="77" t="s">
        <v>537</v>
      </c>
      <c r="C211" s="52" t="s">
        <v>37</v>
      </c>
      <c r="D211" s="53"/>
      <c r="E211" s="52" t="s">
        <v>38</v>
      </c>
      <c r="F211" s="53"/>
      <c r="G211" s="77" t="s">
        <v>39</v>
      </c>
      <c r="H211" s="52">
        <v>2019</v>
      </c>
      <c r="I211" s="78"/>
      <c r="J211" s="77">
        <v>137</v>
      </c>
      <c r="K211" s="79" t="s">
        <v>879</v>
      </c>
      <c r="L211" s="80"/>
      <c r="M211" s="78"/>
      <c r="N211" s="79">
        <v>4</v>
      </c>
      <c r="O211" s="80"/>
      <c r="P211" s="80"/>
      <c r="Q211" s="53"/>
      <c r="R211" s="77" t="s">
        <v>41</v>
      </c>
      <c r="S211" s="77" t="s">
        <v>489</v>
      </c>
      <c r="T211" s="77" t="s">
        <v>43</v>
      </c>
      <c r="U211" s="77" t="s">
        <v>44</v>
      </c>
      <c r="V211" s="77" t="s">
        <v>932</v>
      </c>
      <c r="W211" s="77" t="s">
        <v>933</v>
      </c>
      <c r="X211" s="77" t="s">
        <v>939</v>
      </c>
      <c r="Y211" s="77" t="s">
        <v>935</v>
      </c>
      <c r="Z211" s="77" t="s">
        <v>936</v>
      </c>
      <c r="AA211" s="77">
        <v>1</v>
      </c>
      <c r="AB211" s="77" t="s">
        <v>81</v>
      </c>
      <c r="AC211" s="77" t="s">
        <v>542</v>
      </c>
      <c r="AD211" s="77" t="s">
        <v>543</v>
      </c>
      <c r="AE211" s="2" t="s">
        <v>52</v>
      </c>
      <c r="AF211" s="2" t="s">
        <v>544</v>
      </c>
      <c r="AG211" s="45" t="s">
        <v>544</v>
      </c>
      <c r="AH211" s="24">
        <f t="shared" si="2"/>
        <v>0</v>
      </c>
      <c r="AI211" s="15"/>
      <c r="AJ211" s="44" t="s">
        <v>545</v>
      </c>
    </row>
    <row r="212" spans="1:36" customFormat="1" ht="234" customHeight="1">
      <c r="A212" s="76">
        <v>207</v>
      </c>
      <c r="B212" s="77" t="s">
        <v>537</v>
      </c>
      <c r="C212" s="52" t="s">
        <v>37</v>
      </c>
      <c r="D212" s="53"/>
      <c r="E212" s="52" t="s">
        <v>38</v>
      </c>
      <c r="F212" s="53"/>
      <c r="G212" s="77" t="s">
        <v>39</v>
      </c>
      <c r="H212" s="52">
        <v>2019</v>
      </c>
      <c r="I212" s="78"/>
      <c r="J212" s="77">
        <v>137</v>
      </c>
      <c r="K212" s="79" t="s">
        <v>879</v>
      </c>
      <c r="L212" s="80"/>
      <c r="M212" s="78"/>
      <c r="N212" s="79">
        <v>5</v>
      </c>
      <c r="O212" s="80"/>
      <c r="P212" s="80"/>
      <c r="Q212" s="53"/>
      <c r="R212" s="77" t="s">
        <v>41</v>
      </c>
      <c r="S212" s="77" t="s">
        <v>489</v>
      </c>
      <c r="T212" s="77" t="s">
        <v>43</v>
      </c>
      <c r="U212" s="77" t="s">
        <v>44</v>
      </c>
      <c r="V212" s="77" t="s">
        <v>932</v>
      </c>
      <c r="W212" s="77" t="s">
        <v>933</v>
      </c>
      <c r="X212" s="77" t="s">
        <v>940</v>
      </c>
      <c r="Y212" s="77" t="s">
        <v>935</v>
      </c>
      <c r="Z212" s="77" t="s">
        <v>936</v>
      </c>
      <c r="AA212" s="77">
        <v>1</v>
      </c>
      <c r="AB212" s="77" t="s">
        <v>81</v>
      </c>
      <c r="AC212" s="77" t="s">
        <v>542</v>
      </c>
      <c r="AD212" s="77" t="s">
        <v>543</v>
      </c>
      <c r="AE212" s="2" t="s">
        <v>52</v>
      </c>
      <c r="AF212" s="2" t="s">
        <v>544</v>
      </c>
      <c r="AG212" s="45" t="s">
        <v>544</v>
      </c>
      <c r="AH212" s="24">
        <f t="shared" si="2"/>
        <v>0</v>
      </c>
      <c r="AI212" s="15"/>
      <c r="AJ212" s="44" t="s">
        <v>545</v>
      </c>
    </row>
    <row r="213" spans="1:36" customFormat="1" ht="234" customHeight="1">
      <c r="A213" s="76">
        <v>208</v>
      </c>
      <c r="B213" s="77" t="s">
        <v>537</v>
      </c>
      <c r="C213" s="52" t="s">
        <v>37</v>
      </c>
      <c r="D213" s="53"/>
      <c r="E213" s="52" t="s">
        <v>38</v>
      </c>
      <c r="F213" s="53"/>
      <c r="G213" s="77" t="s">
        <v>39</v>
      </c>
      <c r="H213" s="52">
        <v>2019</v>
      </c>
      <c r="I213" s="78"/>
      <c r="J213" s="77">
        <v>137</v>
      </c>
      <c r="K213" s="79" t="s">
        <v>879</v>
      </c>
      <c r="L213" s="80"/>
      <c r="M213" s="78"/>
      <c r="N213" s="79">
        <v>6</v>
      </c>
      <c r="O213" s="80"/>
      <c r="P213" s="80"/>
      <c r="Q213" s="53"/>
      <c r="R213" s="77" t="s">
        <v>41</v>
      </c>
      <c r="S213" s="77" t="s">
        <v>489</v>
      </c>
      <c r="T213" s="77" t="s">
        <v>43</v>
      </c>
      <c r="U213" s="77" t="s">
        <v>44</v>
      </c>
      <c r="V213" s="77" t="s">
        <v>932</v>
      </c>
      <c r="W213" s="77" t="s">
        <v>933</v>
      </c>
      <c r="X213" s="77" t="s">
        <v>941</v>
      </c>
      <c r="Y213" s="77" t="s">
        <v>935</v>
      </c>
      <c r="Z213" s="77" t="s">
        <v>936</v>
      </c>
      <c r="AA213" s="77">
        <v>1</v>
      </c>
      <c r="AB213" s="77" t="s">
        <v>81</v>
      </c>
      <c r="AC213" s="77" t="s">
        <v>542</v>
      </c>
      <c r="AD213" s="77" t="s">
        <v>543</v>
      </c>
      <c r="AE213" s="2" t="s">
        <v>52</v>
      </c>
      <c r="AF213" s="2" t="s">
        <v>544</v>
      </c>
      <c r="AG213" s="45" t="s">
        <v>544</v>
      </c>
      <c r="AH213" s="24">
        <f t="shared" si="2"/>
        <v>0</v>
      </c>
      <c r="AI213" s="15"/>
      <c r="AJ213" s="44" t="s">
        <v>545</v>
      </c>
    </row>
    <row r="214" spans="1:36" customFormat="1" ht="234" customHeight="1">
      <c r="A214" s="76">
        <v>209</v>
      </c>
      <c r="B214" s="77" t="s">
        <v>537</v>
      </c>
      <c r="C214" s="52" t="s">
        <v>37</v>
      </c>
      <c r="D214" s="53"/>
      <c r="E214" s="52" t="s">
        <v>38</v>
      </c>
      <c r="F214" s="53"/>
      <c r="G214" s="77" t="s">
        <v>39</v>
      </c>
      <c r="H214" s="52">
        <v>2019</v>
      </c>
      <c r="I214" s="78"/>
      <c r="J214" s="77">
        <v>137</v>
      </c>
      <c r="K214" s="79" t="s">
        <v>879</v>
      </c>
      <c r="L214" s="80"/>
      <c r="M214" s="78"/>
      <c r="N214" s="79">
        <v>7</v>
      </c>
      <c r="O214" s="80"/>
      <c r="P214" s="80"/>
      <c r="Q214" s="53"/>
      <c r="R214" s="77" t="s">
        <v>41</v>
      </c>
      <c r="S214" s="77" t="s">
        <v>489</v>
      </c>
      <c r="T214" s="77" t="s">
        <v>43</v>
      </c>
      <c r="U214" s="77" t="s">
        <v>44</v>
      </c>
      <c r="V214" s="77" t="s">
        <v>932</v>
      </c>
      <c r="W214" s="77" t="s">
        <v>933</v>
      </c>
      <c r="X214" s="77" t="s">
        <v>942</v>
      </c>
      <c r="Y214" s="77" t="s">
        <v>112</v>
      </c>
      <c r="Z214" s="77" t="s">
        <v>943</v>
      </c>
      <c r="AA214" s="77">
        <v>1</v>
      </c>
      <c r="AB214" s="77" t="s">
        <v>81</v>
      </c>
      <c r="AC214" s="77" t="s">
        <v>542</v>
      </c>
      <c r="AD214" s="77" t="s">
        <v>543</v>
      </c>
      <c r="AE214" s="2" t="s">
        <v>52</v>
      </c>
      <c r="AF214" s="2" t="s">
        <v>544</v>
      </c>
      <c r="AG214" s="45" t="s">
        <v>544</v>
      </c>
      <c r="AH214" s="24">
        <f t="shared" si="2"/>
        <v>0</v>
      </c>
      <c r="AI214" s="15"/>
      <c r="AJ214" s="44" t="s">
        <v>545</v>
      </c>
    </row>
    <row r="215" spans="1:36" customFormat="1" ht="252" hidden="1" customHeight="1">
      <c r="A215" s="1">
        <v>210</v>
      </c>
      <c r="B215" s="2" t="s">
        <v>944</v>
      </c>
      <c r="C215" s="52" t="s">
        <v>37</v>
      </c>
      <c r="D215" s="53"/>
      <c r="E215" s="52" t="s">
        <v>38</v>
      </c>
      <c r="F215" s="53"/>
      <c r="G215" s="2" t="s">
        <v>39</v>
      </c>
      <c r="H215" s="52">
        <v>2015</v>
      </c>
      <c r="I215" s="53"/>
      <c r="J215" s="2">
        <v>184</v>
      </c>
      <c r="K215" s="52" t="s">
        <v>945</v>
      </c>
      <c r="L215" s="54"/>
      <c r="M215" s="53"/>
      <c r="N215" s="52">
        <v>1</v>
      </c>
      <c r="O215" s="54"/>
      <c r="P215" s="54"/>
      <c r="Q215" s="53"/>
      <c r="R215" s="2" t="s">
        <v>41</v>
      </c>
      <c r="S215" s="2" t="s">
        <v>489</v>
      </c>
      <c r="T215" s="2" t="s">
        <v>514</v>
      </c>
      <c r="U215" s="2" t="s">
        <v>514</v>
      </c>
      <c r="V215" s="2" t="s">
        <v>946</v>
      </c>
      <c r="W215" s="2" t="s">
        <v>947</v>
      </c>
      <c r="X215" s="2" t="s">
        <v>948</v>
      </c>
      <c r="Y215" s="2" t="s">
        <v>47</v>
      </c>
      <c r="Z215" s="2" t="s">
        <v>949</v>
      </c>
      <c r="AA215" s="2">
        <v>3</v>
      </c>
      <c r="AB215" s="2" t="s">
        <v>486</v>
      </c>
      <c r="AC215" s="2" t="s">
        <v>950</v>
      </c>
      <c r="AD215" s="18" t="s">
        <v>951</v>
      </c>
      <c r="AE215" s="2" t="s">
        <v>52</v>
      </c>
      <c r="AF215" s="2" t="s">
        <v>53</v>
      </c>
      <c r="AG215" s="45" t="s">
        <v>53</v>
      </c>
      <c r="AH215" s="23"/>
      <c r="AI215" s="14"/>
      <c r="AJ215" s="43"/>
    </row>
    <row r="216" spans="1:36" ht="261" customHeight="1">
      <c r="A216" s="76">
        <v>211</v>
      </c>
      <c r="B216" s="77" t="s">
        <v>665</v>
      </c>
      <c r="C216" s="57" t="s">
        <v>37</v>
      </c>
      <c r="D216" s="58"/>
      <c r="E216" s="57" t="s">
        <v>38</v>
      </c>
      <c r="F216" s="58"/>
      <c r="G216" s="77" t="s">
        <v>39</v>
      </c>
      <c r="H216" s="57">
        <v>2019</v>
      </c>
      <c r="I216" s="78"/>
      <c r="J216" s="77">
        <v>77</v>
      </c>
      <c r="K216" s="79" t="s">
        <v>952</v>
      </c>
      <c r="L216" s="80"/>
      <c r="M216" s="78"/>
      <c r="N216" s="79">
        <v>1</v>
      </c>
      <c r="O216" s="80"/>
      <c r="P216" s="80"/>
      <c r="Q216" s="58"/>
      <c r="R216" s="77" t="s">
        <v>41</v>
      </c>
      <c r="S216" s="77" t="s">
        <v>42</v>
      </c>
      <c r="T216" s="77" t="s">
        <v>182</v>
      </c>
      <c r="U216" s="77" t="s">
        <v>183</v>
      </c>
      <c r="V216" s="77" t="s">
        <v>953</v>
      </c>
      <c r="W216" s="77" t="s">
        <v>954</v>
      </c>
      <c r="X216" s="77" t="s">
        <v>955</v>
      </c>
      <c r="Y216" s="77" t="s">
        <v>956</v>
      </c>
      <c r="Z216" s="77" t="s">
        <v>957</v>
      </c>
      <c r="AA216" s="77">
        <v>1</v>
      </c>
      <c r="AB216" s="77" t="s">
        <v>958</v>
      </c>
      <c r="AC216" s="77" t="s">
        <v>671</v>
      </c>
      <c r="AD216" s="77" t="s">
        <v>672</v>
      </c>
      <c r="AE216" s="77" t="s">
        <v>52</v>
      </c>
      <c r="AF216" s="77" t="s">
        <v>544</v>
      </c>
      <c r="AG216" s="77" t="s">
        <v>544</v>
      </c>
      <c r="AH216" s="82">
        <f>0/1</f>
        <v>0</v>
      </c>
      <c r="AI216" s="83" t="s">
        <v>959</v>
      </c>
      <c r="AJ216" s="37" t="s">
        <v>960</v>
      </c>
    </row>
    <row r="217" spans="1:36" customFormat="1" ht="243" hidden="1" customHeight="1">
      <c r="A217" s="1">
        <v>212</v>
      </c>
      <c r="B217" s="2" t="s">
        <v>800</v>
      </c>
      <c r="C217" s="52" t="s">
        <v>37</v>
      </c>
      <c r="D217" s="53"/>
      <c r="E217" s="52" t="s">
        <v>38</v>
      </c>
      <c r="F217" s="53"/>
      <c r="G217" s="2" t="s">
        <v>39</v>
      </c>
      <c r="H217" s="52">
        <v>2018</v>
      </c>
      <c r="I217" s="53"/>
      <c r="J217" s="2">
        <v>109</v>
      </c>
      <c r="K217" s="52" t="s">
        <v>952</v>
      </c>
      <c r="L217" s="54"/>
      <c r="M217" s="53"/>
      <c r="N217" s="52">
        <v>1</v>
      </c>
      <c r="O217" s="54"/>
      <c r="P217" s="54"/>
      <c r="Q217" s="53"/>
      <c r="R217" s="2" t="s">
        <v>41</v>
      </c>
      <c r="S217" s="2" t="s">
        <v>42</v>
      </c>
      <c r="T217" s="2" t="s">
        <v>182</v>
      </c>
      <c r="U217" s="2" t="s">
        <v>183</v>
      </c>
      <c r="V217" s="2" t="s">
        <v>961</v>
      </c>
      <c r="W217" s="2" t="s">
        <v>865</v>
      </c>
      <c r="X217" s="2" t="s">
        <v>866</v>
      </c>
      <c r="Y217" s="2" t="s">
        <v>867</v>
      </c>
      <c r="Z217" s="2" t="s">
        <v>868</v>
      </c>
      <c r="AA217" s="2">
        <v>1</v>
      </c>
      <c r="AB217" s="2" t="s">
        <v>121</v>
      </c>
      <c r="AC217" s="2" t="s">
        <v>808</v>
      </c>
      <c r="AD217" s="18" t="s">
        <v>809</v>
      </c>
      <c r="AE217" s="2" t="s">
        <v>52</v>
      </c>
      <c r="AF217" s="2" t="s">
        <v>53</v>
      </c>
      <c r="AG217" s="45" t="s">
        <v>53</v>
      </c>
      <c r="AH217" s="23"/>
      <c r="AI217" s="15"/>
      <c r="AJ217" s="14"/>
    </row>
    <row r="218" spans="1:36" customFormat="1" ht="234" hidden="1" customHeight="1">
      <c r="A218" s="1">
        <v>213</v>
      </c>
      <c r="B218" s="2" t="s">
        <v>513</v>
      </c>
      <c r="C218" s="52" t="s">
        <v>37</v>
      </c>
      <c r="D218" s="53"/>
      <c r="E218" s="52" t="s">
        <v>38</v>
      </c>
      <c r="F218" s="53"/>
      <c r="G218" s="2" t="s">
        <v>39</v>
      </c>
      <c r="H218" s="52">
        <v>2017</v>
      </c>
      <c r="I218" s="53"/>
      <c r="J218" s="2">
        <v>133</v>
      </c>
      <c r="K218" s="52" t="s">
        <v>962</v>
      </c>
      <c r="L218" s="54"/>
      <c r="M218" s="53"/>
      <c r="N218" s="52">
        <v>1</v>
      </c>
      <c r="O218" s="54"/>
      <c r="P218" s="54"/>
      <c r="Q218" s="53"/>
      <c r="R218" s="2" t="s">
        <v>41</v>
      </c>
      <c r="S218" s="2" t="s">
        <v>489</v>
      </c>
      <c r="T218" s="2" t="s">
        <v>514</v>
      </c>
      <c r="U218" s="2" t="s">
        <v>514</v>
      </c>
      <c r="V218" s="2" t="s">
        <v>963</v>
      </c>
      <c r="W218" s="2" t="s">
        <v>928</v>
      </c>
      <c r="X218" s="2" t="s">
        <v>964</v>
      </c>
      <c r="Y218" s="2" t="s">
        <v>965</v>
      </c>
      <c r="Z218" s="2" t="s">
        <v>966</v>
      </c>
      <c r="AA218" s="2">
        <v>1</v>
      </c>
      <c r="AB218" s="2" t="s">
        <v>81</v>
      </c>
      <c r="AC218" s="2" t="s">
        <v>521</v>
      </c>
      <c r="AD218" s="18" t="s">
        <v>522</v>
      </c>
      <c r="AE218" s="2" t="s">
        <v>52</v>
      </c>
      <c r="AF218" s="2" t="s">
        <v>53</v>
      </c>
      <c r="AG218" s="45" t="s">
        <v>53</v>
      </c>
      <c r="AH218" s="23"/>
      <c r="AI218" s="15"/>
      <c r="AJ218" s="15"/>
    </row>
    <row r="219" spans="1:36" customFormat="1" ht="234" hidden="1" customHeight="1">
      <c r="A219" s="1">
        <v>214</v>
      </c>
      <c r="B219" s="2" t="s">
        <v>513</v>
      </c>
      <c r="C219" s="52" t="s">
        <v>37</v>
      </c>
      <c r="D219" s="53"/>
      <c r="E219" s="52" t="s">
        <v>38</v>
      </c>
      <c r="F219" s="53"/>
      <c r="G219" s="2" t="s">
        <v>39</v>
      </c>
      <c r="H219" s="52">
        <v>2017</v>
      </c>
      <c r="I219" s="53"/>
      <c r="J219" s="2">
        <v>133</v>
      </c>
      <c r="K219" s="52" t="s">
        <v>962</v>
      </c>
      <c r="L219" s="54"/>
      <c r="M219" s="53"/>
      <c r="N219" s="52">
        <v>2</v>
      </c>
      <c r="O219" s="54"/>
      <c r="P219" s="54"/>
      <c r="Q219" s="53"/>
      <c r="R219" s="2" t="s">
        <v>41</v>
      </c>
      <c r="S219" s="2" t="s">
        <v>489</v>
      </c>
      <c r="T219" s="2" t="s">
        <v>514</v>
      </c>
      <c r="U219" s="2" t="s">
        <v>514</v>
      </c>
      <c r="V219" s="2" t="s">
        <v>963</v>
      </c>
      <c r="W219" s="2" t="s">
        <v>928</v>
      </c>
      <c r="X219" s="2" t="s">
        <v>967</v>
      </c>
      <c r="Y219" s="2" t="s">
        <v>741</v>
      </c>
      <c r="Z219" s="2" t="s">
        <v>968</v>
      </c>
      <c r="AA219" s="2">
        <v>1</v>
      </c>
      <c r="AB219" s="2" t="s">
        <v>81</v>
      </c>
      <c r="AC219" s="2" t="s">
        <v>521</v>
      </c>
      <c r="AD219" s="18" t="s">
        <v>522</v>
      </c>
      <c r="AE219" s="2" t="s">
        <v>52</v>
      </c>
      <c r="AF219" s="2" t="s">
        <v>53</v>
      </c>
      <c r="AG219" s="45" t="s">
        <v>53</v>
      </c>
      <c r="AH219" s="23"/>
      <c r="AI219" s="15"/>
      <c r="AJ219" s="15"/>
    </row>
    <row r="220" spans="1:36" customFormat="1" ht="63" hidden="1" customHeight="1">
      <c r="A220" s="1">
        <v>215</v>
      </c>
      <c r="B220" s="2" t="s">
        <v>488</v>
      </c>
      <c r="C220" s="52" t="s">
        <v>37</v>
      </c>
      <c r="D220" s="53"/>
      <c r="E220" s="52" t="s">
        <v>38</v>
      </c>
      <c r="F220" s="53"/>
      <c r="G220" s="2" t="s">
        <v>39</v>
      </c>
      <c r="H220" s="52">
        <v>2017</v>
      </c>
      <c r="I220" s="53"/>
      <c r="J220" s="2">
        <v>171</v>
      </c>
      <c r="K220" s="52" t="s">
        <v>969</v>
      </c>
      <c r="L220" s="54"/>
      <c r="M220" s="53"/>
      <c r="N220" s="52">
        <v>1</v>
      </c>
      <c r="O220" s="54"/>
      <c r="P220" s="54"/>
      <c r="Q220" s="53"/>
      <c r="R220" s="2" t="s">
        <v>41</v>
      </c>
      <c r="S220" s="2" t="s">
        <v>489</v>
      </c>
      <c r="T220" s="2" t="s">
        <v>43</v>
      </c>
      <c r="U220" s="2" t="s">
        <v>44</v>
      </c>
      <c r="V220" s="2" t="s">
        <v>970</v>
      </c>
      <c r="W220" s="2" t="s">
        <v>971</v>
      </c>
      <c r="X220" s="2" t="s">
        <v>972</v>
      </c>
      <c r="Y220" s="2" t="s">
        <v>973</v>
      </c>
      <c r="Z220" s="2" t="s">
        <v>974</v>
      </c>
      <c r="AA220" s="2">
        <v>1</v>
      </c>
      <c r="AB220" s="2" t="s">
        <v>121</v>
      </c>
      <c r="AC220" s="2" t="s">
        <v>496</v>
      </c>
      <c r="AD220" s="18" t="s">
        <v>497</v>
      </c>
      <c r="AE220" s="2" t="s">
        <v>52</v>
      </c>
      <c r="AF220" s="2" t="s">
        <v>498</v>
      </c>
      <c r="AG220" s="2" t="s">
        <v>498</v>
      </c>
      <c r="AH220" s="23"/>
    </row>
    <row r="221" spans="1:36" customFormat="1" ht="63" hidden="1" customHeight="1">
      <c r="A221" s="1">
        <v>216</v>
      </c>
      <c r="B221" s="2" t="s">
        <v>488</v>
      </c>
      <c r="C221" s="52" t="s">
        <v>37</v>
      </c>
      <c r="D221" s="53"/>
      <c r="E221" s="52" t="s">
        <v>38</v>
      </c>
      <c r="F221" s="53"/>
      <c r="G221" s="2" t="s">
        <v>39</v>
      </c>
      <c r="H221" s="52">
        <v>2017</v>
      </c>
      <c r="I221" s="53"/>
      <c r="J221" s="2">
        <v>171</v>
      </c>
      <c r="K221" s="52" t="s">
        <v>969</v>
      </c>
      <c r="L221" s="54"/>
      <c r="M221" s="53"/>
      <c r="N221" s="52">
        <v>2</v>
      </c>
      <c r="O221" s="54"/>
      <c r="P221" s="54"/>
      <c r="Q221" s="53"/>
      <c r="R221" s="2" t="s">
        <v>41</v>
      </c>
      <c r="S221" s="2" t="s">
        <v>489</v>
      </c>
      <c r="T221" s="2" t="s">
        <v>43</v>
      </c>
      <c r="U221" s="2" t="s">
        <v>44</v>
      </c>
      <c r="V221" s="2" t="s">
        <v>970</v>
      </c>
      <c r="W221" s="2" t="s">
        <v>971</v>
      </c>
      <c r="X221" s="2" t="s">
        <v>975</v>
      </c>
      <c r="Y221" s="2" t="s">
        <v>253</v>
      </c>
      <c r="Z221" s="2" t="s">
        <v>873</v>
      </c>
      <c r="AA221" s="2">
        <v>1</v>
      </c>
      <c r="AB221" s="2" t="s">
        <v>121</v>
      </c>
      <c r="AC221" s="2" t="s">
        <v>496</v>
      </c>
      <c r="AD221" s="18" t="s">
        <v>497</v>
      </c>
      <c r="AE221" s="2" t="s">
        <v>52</v>
      </c>
      <c r="AF221" s="2" t="s">
        <v>498</v>
      </c>
      <c r="AG221" s="2" t="s">
        <v>498</v>
      </c>
      <c r="AH221" s="23"/>
    </row>
    <row r="222" spans="1:36" customFormat="1" ht="162" hidden="1" customHeight="1">
      <c r="A222" s="1">
        <v>217</v>
      </c>
      <c r="B222" s="2" t="s">
        <v>579</v>
      </c>
      <c r="C222" s="52" t="s">
        <v>37</v>
      </c>
      <c r="D222" s="53"/>
      <c r="E222" s="52" t="s">
        <v>38</v>
      </c>
      <c r="F222" s="53"/>
      <c r="G222" s="2" t="s">
        <v>39</v>
      </c>
      <c r="H222" s="52">
        <v>2017</v>
      </c>
      <c r="I222" s="53"/>
      <c r="J222" s="2">
        <v>153</v>
      </c>
      <c r="K222" s="52" t="s">
        <v>976</v>
      </c>
      <c r="L222" s="54"/>
      <c r="M222" s="53"/>
      <c r="N222" s="52">
        <v>1</v>
      </c>
      <c r="O222" s="54"/>
      <c r="P222" s="54"/>
      <c r="Q222" s="53"/>
      <c r="R222" s="2" t="s">
        <v>41</v>
      </c>
      <c r="S222" s="2" t="s">
        <v>489</v>
      </c>
      <c r="T222" s="2" t="s">
        <v>43</v>
      </c>
      <c r="U222" s="2" t="s">
        <v>44</v>
      </c>
      <c r="V222" s="2" t="s">
        <v>977</v>
      </c>
      <c r="W222" s="2" t="s">
        <v>978</v>
      </c>
      <c r="X222" s="2" t="s">
        <v>979</v>
      </c>
      <c r="Y222" s="2" t="s">
        <v>980</v>
      </c>
      <c r="Z222" s="2" t="s">
        <v>896</v>
      </c>
      <c r="AA222" s="2">
        <v>1</v>
      </c>
      <c r="AB222" s="2" t="s">
        <v>189</v>
      </c>
      <c r="AC222" s="2" t="s">
        <v>585</v>
      </c>
      <c r="AD222" s="18" t="s">
        <v>586</v>
      </c>
      <c r="AE222" s="2" t="s">
        <v>52</v>
      </c>
      <c r="AF222" s="2" t="s">
        <v>53</v>
      </c>
      <c r="AG222" s="45" t="s">
        <v>53</v>
      </c>
      <c r="AH222" s="23"/>
      <c r="AI222" s="15"/>
      <c r="AJ222" s="15"/>
    </row>
    <row r="223" spans="1:36" customFormat="1" ht="198" hidden="1" customHeight="1">
      <c r="A223" s="1">
        <v>218</v>
      </c>
      <c r="B223" s="2" t="s">
        <v>513</v>
      </c>
      <c r="C223" s="52" t="s">
        <v>37</v>
      </c>
      <c r="D223" s="53"/>
      <c r="E223" s="52" t="s">
        <v>38</v>
      </c>
      <c r="F223" s="53"/>
      <c r="G223" s="2" t="s">
        <v>39</v>
      </c>
      <c r="H223" s="52">
        <v>2017</v>
      </c>
      <c r="I223" s="53"/>
      <c r="J223" s="2">
        <v>133</v>
      </c>
      <c r="K223" s="52" t="s">
        <v>976</v>
      </c>
      <c r="L223" s="54"/>
      <c r="M223" s="53"/>
      <c r="N223" s="52">
        <v>1</v>
      </c>
      <c r="O223" s="54"/>
      <c r="P223" s="54"/>
      <c r="Q223" s="53"/>
      <c r="R223" s="2" t="s">
        <v>41</v>
      </c>
      <c r="S223" s="2" t="s">
        <v>489</v>
      </c>
      <c r="T223" s="2" t="s">
        <v>514</v>
      </c>
      <c r="U223" s="2" t="s">
        <v>514</v>
      </c>
      <c r="V223" s="2" t="s">
        <v>981</v>
      </c>
      <c r="W223" s="2" t="s">
        <v>928</v>
      </c>
      <c r="X223" s="2" t="s">
        <v>929</v>
      </c>
      <c r="Y223" s="2" t="s">
        <v>930</v>
      </c>
      <c r="Z223" s="2" t="s">
        <v>982</v>
      </c>
      <c r="AA223" s="2">
        <v>2</v>
      </c>
      <c r="AB223" s="2" t="s">
        <v>81</v>
      </c>
      <c r="AC223" s="2" t="s">
        <v>521</v>
      </c>
      <c r="AD223" s="18" t="s">
        <v>522</v>
      </c>
      <c r="AE223" s="2" t="s">
        <v>52</v>
      </c>
      <c r="AF223" s="2" t="s">
        <v>53</v>
      </c>
      <c r="AG223" s="45" t="s">
        <v>53</v>
      </c>
      <c r="AH223" s="23"/>
      <c r="AI223" s="13"/>
      <c r="AJ223" s="13"/>
    </row>
    <row r="224" spans="1:36" customFormat="1" ht="252" customHeight="1">
      <c r="A224" s="76">
        <v>219</v>
      </c>
      <c r="B224" s="77" t="s">
        <v>983</v>
      </c>
      <c r="C224" s="52" t="s">
        <v>37</v>
      </c>
      <c r="D224" s="53"/>
      <c r="E224" s="52" t="s">
        <v>38</v>
      </c>
      <c r="F224" s="53"/>
      <c r="G224" s="77" t="s">
        <v>39</v>
      </c>
      <c r="H224" s="52">
        <v>2019</v>
      </c>
      <c r="I224" s="78"/>
      <c r="J224" s="77">
        <v>117</v>
      </c>
      <c r="K224" s="79" t="s">
        <v>976</v>
      </c>
      <c r="L224" s="80"/>
      <c r="M224" s="78"/>
      <c r="N224" s="79">
        <v>1</v>
      </c>
      <c r="O224" s="80"/>
      <c r="P224" s="80"/>
      <c r="Q224" s="53"/>
      <c r="R224" s="77" t="s">
        <v>41</v>
      </c>
      <c r="S224" s="77" t="s">
        <v>489</v>
      </c>
      <c r="T224" s="77" t="s">
        <v>43</v>
      </c>
      <c r="U224" s="77" t="s">
        <v>44</v>
      </c>
      <c r="V224" s="77" t="s">
        <v>984</v>
      </c>
      <c r="W224" s="77" t="s">
        <v>985</v>
      </c>
      <c r="X224" s="77" t="s">
        <v>986</v>
      </c>
      <c r="Y224" s="77" t="s">
        <v>987</v>
      </c>
      <c r="Z224" s="77" t="s">
        <v>988</v>
      </c>
      <c r="AA224" s="77">
        <v>1</v>
      </c>
      <c r="AB224" s="77" t="s">
        <v>72</v>
      </c>
      <c r="AC224" s="77" t="s">
        <v>989</v>
      </c>
      <c r="AD224" s="77" t="s">
        <v>990</v>
      </c>
      <c r="AE224" s="2" t="s">
        <v>52</v>
      </c>
      <c r="AF224" s="2" t="s">
        <v>544</v>
      </c>
      <c r="AG224" s="45" t="s">
        <v>544</v>
      </c>
      <c r="AH224" s="24">
        <f>0/1</f>
        <v>0</v>
      </c>
      <c r="AI224" s="15"/>
      <c r="AJ224" s="44" t="s">
        <v>545</v>
      </c>
    </row>
    <row r="225" spans="1:36" customFormat="1" ht="189" hidden="1" customHeight="1">
      <c r="A225" s="1">
        <v>220</v>
      </c>
      <c r="B225" s="2" t="s">
        <v>571</v>
      </c>
      <c r="C225" s="52" t="s">
        <v>37</v>
      </c>
      <c r="D225" s="53"/>
      <c r="E225" s="52" t="s">
        <v>38</v>
      </c>
      <c r="F225" s="53"/>
      <c r="G225" s="2" t="s">
        <v>39</v>
      </c>
      <c r="H225" s="52">
        <v>2016</v>
      </c>
      <c r="I225" s="53"/>
      <c r="J225" s="2">
        <v>153</v>
      </c>
      <c r="K225" s="52" t="s">
        <v>976</v>
      </c>
      <c r="L225" s="54"/>
      <c r="M225" s="53"/>
      <c r="N225" s="52">
        <v>1</v>
      </c>
      <c r="O225" s="54"/>
      <c r="P225" s="54"/>
      <c r="Q225" s="53"/>
      <c r="R225" s="2" t="s">
        <v>41</v>
      </c>
      <c r="S225" s="2" t="s">
        <v>489</v>
      </c>
      <c r="T225" s="2" t="s">
        <v>43</v>
      </c>
      <c r="U225" s="2" t="s">
        <v>44</v>
      </c>
      <c r="V225" s="2" t="s">
        <v>991</v>
      </c>
      <c r="W225" s="2" t="s">
        <v>992</v>
      </c>
      <c r="X225" s="2" t="s">
        <v>993</v>
      </c>
      <c r="Y225" s="2" t="s">
        <v>994</v>
      </c>
      <c r="Z225" s="2" t="s">
        <v>995</v>
      </c>
      <c r="AA225" s="2">
        <v>1</v>
      </c>
      <c r="AB225" s="2" t="s">
        <v>996</v>
      </c>
      <c r="AC225" s="2" t="s">
        <v>578</v>
      </c>
      <c r="AD225" s="18" t="s">
        <v>191</v>
      </c>
      <c r="AE225" s="2" t="s">
        <v>52</v>
      </c>
      <c r="AF225" s="2" t="s">
        <v>53</v>
      </c>
      <c r="AG225" s="45" t="s">
        <v>53</v>
      </c>
      <c r="AH225" s="23"/>
      <c r="AI225" s="14"/>
      <c r="AJ225" s="14"/>
    </row>
    <row r="226" spans="1:36" customFormat="1" ht="288" hidden="1" customHeight="1">
      <c r="A226" s="1">
        <v>221</v>
      </c>
      <c r="B226" s="2" t="s">
        <v>36</v>
      </c>
      <c r="C226" s="52" t="s">
        <v>37</v>
      </c>
      <c r="D226" s="53"/>
      <c r="E226" s="52" t="s">
        <v>38</v>
      </c>
      <c r="F226" s="53"/>
      <c r="G226" s="2" t="s">
        <v>39</v>
      </c>
      <c r="H226" s="52">
        <v>2015</v>
      </c>
      <c r="I226" s="53"/>
      <c r="J226" s="2">
        <v>800</v>
      </c>
      <c r="K226" s="52" t="s">
        <v>976</v>
      </c>
      <c r="L226" s="54"/>
      <c r="M226" s="53"/>
      <c r="N226" s="52">
        <v>1</v>
      </c>
      <c r="O226" s="54"/>
      <c r="P226" s="54"/>
      <c r="Q226" s="53"/>
      <c r="R226" s="2" t="s">
        <v>41</v>
      </c>
      <c r="S226" s="2" t="s">
        <v>54</v>
      </c>
      <c r="T226" s="2" t="s">
        <v>43</v>
      </c>
      <c r="U226" s="2" t="s">
        <v>44</v>
      </c>
      <c r="V226" s="2" t="s">
        <v>997</v>
      </c>
      <c r="W226" s="2" t="s">
        <v>997</v>
      </c>
      <c r="X226" s="2" t="s">
        <v>998</v>
      </c>
      <c r="Y226" s="2" t="s">
        <v>47</v>
      </c>
      <c r="Z226" s="2" t="s">
        <v>568</v>
      </c>
      <c r="AA226" s="2">
        <v>2</v>
      </c>
      <c r="AB226" s="2" t="s">
        <v>569</v>
      </c>
      <c r="AC226" s="2" t="s">
        <v>570</v>
      </c>
      <c r="AD226" s="18" t="s">
        <v>36</v>
      </c>
      <c r="AE226" s="2" t="s">
        <v>52</v>
      </c>
      <c r="AF226" s="2" t="s">
        <v>53</v>
      </c>
      <c r="AG226" s="45" t="s">
        <v>53</v>
      </c>
      <c r="AH226" s="23"/>
      <c r="AI226" s="15"/>
      <c r="AJ226" s="15"/>
    </row>
    <row r="227" spans="1:36" customFormat="1" ht="279" hidden="1" customHeight="1">
      <c r="A227" s="1">
        <v>222</v>
      </c>
      <c r="B227" s="2" t="s">
        <v>944</v>
      </c>
      <c r="C227" s="52" t="s">
        <v>37</v>
      </c>
      <c r="D227" s="53"/>
      <c r="E227" s="52" t="s">
        <v>38</v>
      </c>
      <c r="F227" s="53"/>
      <c r="G227" s="2" t="s">
        <v>39</v>
      </c>
      <c r="H227" s="52">
        <v>2015</v>
      </c>
      <c r="I227" s="53"/>
      <c r="J227" s="2">
        <v>184</v>
      </c>
      <c r="K227" s="52" t="s">
        <v>976</v>
      </c>
      <c r="L227" s="54"/>
      <c r="M227" s="53"/>
      <c r="N227" s="52">
        <v>2</v>
      </c>
      <c r="O227" s="54"/>
      <c r="P227" s="54"/>
      <c r="Q227" s="53"/>
      <c r="R227" s="2" t="s">
        <v>41</v>
      </c>
      <c r="S227" s="2" t="s">
        <v>489</v>
      </c>
      <c r="T227" s="2" t="s">
        <v>514</v>
      </c>
      <c r="U227" s="2" t="s">
        <v>514</v>
      </c>
      <c r="V227" s="2" t="s">
        <v>999</v>
      </c>
      <c r="W227" s="2" t="s">
        <v>1000</v>
      </c>
      <c r="X227" s="2" t="s">
        <v>1001</v>
      </c>
      <c r="Y227" s="2" t="s">
        <v>47</v>
      </c>
      <c r="Z227" s="2" t="s">
        <v>949</v>
      </c>
      <c r="AA227" s="2">
        <v>1</v>
      </c>
      <c r="AB227" s="2" t="s">
        <v>486</v>
      </c>
      <c r="AC227" s="2" t="s">
        <v>950</v>
      </c>
      <c r="AD227" s="18" t="s">
        <v>951</v>
      </c>
      <c r="AE227" s="2" t="s">
        <v>52</v>
      </c>
      <c r="AF227" s="2" t="s">
        <v>53</v>
      </c>
      <c r="AG227" s="45" t="s">
        <v>53</v>
      </c>
      <c r="AH227" s="23"/>
      <c r="AI227" s="15"/>
      <c r="AJ227" s="15"/>
    </row>
    <row r="228" spans="1:36" customFormat="1" ht="234" customHeight="1">
      <c r="A228" s="76">
        <v>223</v>
      </c>
      <c r="B228" s="77" t="s">
        <v>1002</v>
      </c>
      <c r="C228" s="65" t="s">
        <v>37</v>
      </c>
      <c r="D228" s="66"/>
      <c r="E228" s="65" t="s">
        <v>38</v>
      </c>
      <c r="F228" s="66"/>
      <c r="G228" s="77" t="s">
        <v>39</v>
      </c>
      <c r="H228" s="65">
        <v>2019</v>
      </c>
      <c r="I228" s="78"/>
      <c r="J228" s="77">
        <v>97</v>
      </c>
      <c r="K228" s="79" t="s">
        <v>1003</v>
      </c>
      <c r="L228" s="80"/>
      <c r="M228" s="78"/>
      <c r="N228" s="79">
        <v>1</v>
      </c>
      <c r="O228" s="80"/>
      <c r="P228" s="80"/>
      <c r="Q228" s="66"/>
      <c r="R228" s="77" t="s">
        <v>41</v>
      </c>
      <c r="S228" s="77" t="s">
        <v>489</v>
      </c>
      <c r="T228" s="77" t="s">
        <v>43</v>
      </c>
      <c r="U228" s="77" t="s">
        <v>44</v>
      </c>
      <c r="V228" s="77" t="s">
        <v>1004</v>
      </c>
      <c r="W228" s="77" t="s">
        <v>1005</v>
      </c>
      <c r="X228" s="77" t="s">
        <v>1006</v>
      </c>
      <c r="Y228" s="77" t="s">
        <v>1007</v>
      </c>
      <c r="Z228" s="77" t="s">
        <v>1008</v>
      </c>
      <c r="AA228" s="77">
        <v>1</v>
      </c>
      <c r="AB228" s="77" t="s">
        <v>81</v>
      </c>
      <c r="AC228" s="77" t="s">
        <v>1009</v>
      </c>
      <c r="AD228" s="77" t="s">
        <v>1010</v>
      </c>
      <c r="AE228" s="20"/>
      <c r="AF228" s="20" t="s">
        <v>544</v>
      </c>
      <c r="AG228" s="2" t="s">
        <v>544</v>
      </c>
      <c r="AH228" s="23">
        <f>0/1</f>
        <v>0</v>
      </c>
      <c r="AJ228" s="25" t="s">
        <v>1011</v>
      </c>
    </row>
    <row r="229" spans="1:36" customFormat="1" ht="234" customHeight="1">
      <c r="A229" s="76">
        <v>224</v>
      </c>
      <c r="B229" s="77" t="s">
        <v>1002</v>
      </c>
      <c r="C229" s="65" t="s">
        <v>37</v>
      </c>
      <c r="D229" s="66"/>
      <c r="E229" s="65" t="s">
        <v>38</v>
      </c>
      <c r="F229" s="66"/>
      <c r="G229" s="77" t="s">
        <v>39</v>
      </c>
      <c r="H229" s="65">
        <v>2019</v>
      </c>
      <c r="I229" s="78"/>
      <c r="J229" s="77">
        <v>97</v>
      </c>
      <c r="K229" s="79" t="s">
        <v>1003</v>
      </c>
      <c r="L229" s="80"/>
      <c r="M229" s="78"/>
      <c r="N229" s="79">
        <v>2</v>
      </c>
      <c r="O229" s="80"/>
      <c r="P229" s="80"/>
      <c r="Q229" s="66"/>
      <c r="R229" s="77" t="s">
        <v>41</v>
      </c>
      <c r="S229" s="77" t="s">
        <v>489</v>
      </c>
      <c r="T229" s="77" t="s">
        <v>43</v>
      </c>
      <c r="U229" s="77" t="s">
        <v>44</v>
      </c>
      <c r="V229" s="77" t="s">
        <v>1004</v>
      </c>
      <c r="W229" s="77" t="s">
        <v>1005</v>
      </c>
      <c r="X229" s="77" t="s">
        <v>1012</v>
      </c>
      <c r="Y229" s="77" t="s">
        <v>1013</v>
      </c>
      <c r="Z229" s="77" t="s">
        <v>1014</v>
      </c>
      <c r="AA229" s="77">
        <v>1</v>
      </c>
      <c r="AB229" s="77" t="s">
        <v>81</v>
      </c>
      <c r="AC229" s="77" t="s">
        <v>1009</v>
      </c>
      <c r="AD229" s="77" t="s">
        <v>1010</v>
      </c>
      <c r="AE229" s="20"/>
      <c r="AF229" s="20" t="s">
        <v>674</v>
      </c>
      <c r="AG229" s="2" t="s">
        <v>544</v>
      </c>
      <c r="AH229" s="23">
        <f>1/1</f>
        <v>1</v>
      </c>
      <c r="AJ229" s="25" t="s">
        <v>1015</v>
      </c>
    </row>
    <row r="230" spans="1:36" customFormat="1" ht="234" customHeight="1">
      <c r="A230" s="76">
        <v>225</v>
      </c>
      <c r="B230" s="77" t="s">
        <v>1002</v>
      </c>
      <c r="C230" s="65" t="s">
        <v>37</v>
      </c>
      <c r="D230" s="66"/>
      <c r="E230" s="65" t="s">
        <v>38</v>
      </c>
      <c r="F230" s="66"/>
      <c r="G230" s="77" t="s">
        <v>39</v>
      </c>
      <c r="H230" s="65">
        <v>2019</v>
      </c>
      <c r="I230" s="78"/>
      <c r="J230" s="77">
        <v>97</v>
      </c>
      <c r="K230" s="79" t="s">
        <v>1003</v>
      </c>
      <c r="L230" s="80"/>
      <c r="M230" s="78"/>
      <c r="N230" s="79">
        <v>3</v>
      </c>
      <c r="O230" s="80"/>
      <c r="P230" s="80"/>
      <c r="Q230" s="66"/>
      <c r="R230" s="77" t="s">
        <v>41</v>
      </c>
      <c r="S230" s="77" t="s">
        <v>489</v>
      </c>
      <c r="T230" s="77" t="s">
        <v>43</v>
      </c>
      <c r="U230" s="77" t="s">
        <v>44</v>
      </c>
      <c r="V230" s="77" t="s">
        <v>1004</v>
      </c>
      <c r="W230" s="77" t="s">
        <v>1005</v>
      </c>
      <c r="X230" s="77" t="s">
        <v>1016</v>
      </c>
      <c r="Y230" s="77" t="s">
        <v>112</v>
      </c>
      <c r="Z230" s="77" t="s">
        <v>1017</v>
      </c>
      <c r="AA230" s="77">
        <v>1</v>
      </c>
      <c r="AB230" s="77" t="s">
        <v>81</v>
      </c>
      <c r="AC230" s="77" t="s">
        <v>1009</v>
      </c>
      <c r="AD230" s="77" t="s">
        <v>1010</v>
      </c>
      <c r="AE230" s="20" t="s">
        <v>52</v>
      </c>
      <c r="AF230" s="20" t="s">
        <v>674</v>
      </c>
      <c r="AG230" s="2" t="s">
        <v>544</v>
      </c>
      <c r="AH230" s="23">
        <f>1/1</f>
        <v>1</v>
      </c>
      <c r="AJ230" s="25" t="s">
        <v>1018</v>
      </c>
    </row>
    <row r="231" spans="1:36" ht="153" customHeight="1">
      <c r="A231" s="76">
        <v>226</v>
      </c>
      <c r="B231" s="77" t="s">
        <v>665</v>
      </c>
      <c r="C231" s="67" t="s">
        <v>37</v>
      </c>
      <c r="D231" s="68"/>
      <c r="E231" s="67" t="s">
        <v>38</v>
      </c>
      <c r="F231" s="68"/>
      <c r="G231" s="77" t="s">
        <v>39</v>
      </c>
      <c r="H231" s="67">
        <v>2019</v>
      </c>
      <c r="I231" s="78"/>
      <c r="J231" s="77">
        <v>77</v>
      </c>
      <c r="K231" s="79" t="s">
        <v>1003</v>
      </c>
      <c r="L231" s="80"/>
      <c r="M231" s="78"/>
      <c r="N231" s="79">
        <v>1</v>
      </c>
      <c r="O231" s="80"/>
      <c r="P231" s="80"/>
      <c r="Q231" s="68"/>
      <c r="R231" s="77" t="s">
        <v>41</v>
      </c>
      <c r="S231" s="77" t="s">
        <v>42</v>
      </c>
      <c r="T231" s="77" t="s">
        <v>244</v>
      </c>
      <c r="U231" s="77" t="s">
        <v>245</v>
      </c>
      <c r="V231" s="77" t="s">
        <v>1019</v>
      </c>
      <c r="W231" s="77" t="s">
        <v>1020</v>
      </c>
      <c r="X231" s="77" t="s">
        <v>1021</v>
      </c>
      <c r="Y231" s="77" t="s">
        <v>112</v>
      </c>
      <c r="Z231" s="77" t="s">
        <v>1022</v>
      </c>
      <c r="AA231" s="77">
        <v>1</v>
      </c>
      <c r="AB231" s="77" t="s">
        <v>1023</v>
      </c>
      <c r="AC231" s="77" t="s">
        <v>671</v>
      </c>
      <c r="AD231" s="77" t="s">
        <v>672</v>
      </c>
      <c r="AE231" s="77" t="s">
        <v>829</v>
      </c>
      <c r="AF231" s="81" t="s">
        <v>674</v>
      </c>
      <c r="AG231" s="86" t="s">
        <v>544</v>
      </c>
      <c r="AH231" s="82">
        <f>1/1</f>
        <v>1</v>
      </c>
      <c r="AI231" s="87" t="s">
        <v>557</v>
      </c>
      <c r="AJ231" s="34"/>
    </row>
    <row r="232" spans="1:36" ht="153" customHeight="1">
      <c r="A232" s="76">
        <v>227</v>
      </c>
      <c r="B232" s="77" t="s">
        <v>665</v>
      </c>
      <c r="C232" s="67" t="s">
        <v>37</v>
      </c>
      <c r="D232" s="68"/>
      <c r="E232" s="67" t="s">
        <v>38</v>
      </c>
      <c r="F232" s="68"/>
      <c r="G232" s="77" t="s">
        <v>39</v>
      </c>
      <c r="H232" s="67">
        <v>2019</v>
      </c>
      <c r="I232" s="78"/>
      <c r="J232" s="77">
        <v>77</v>
      </c>
      <c r="K232" s="79" t="s">
        <v>1003</v>
      </c>
      <c r="L232" s="80"/>
      <c r="M232" s="78"/>
      <c r="N232" s="79">
        <v>2</v>
      </c>
      <c r="O232" s="80"/>
      <c r="P232" s="80"/>
      <c r="Q232" s="68"/>
      <c r="R232" s="77" t="s">
        <v>41</v>
      </c>
      <c r="S232" s="77" t="s">
        <v>42</v>
      </c>
      <c r="T232" s="77" t="s">
        <v>244</v>
      </c>
      <c r="U232" s="77" t="s">
        <v>245</v>
      </c>
      <c r="V232" s="77" t="s">
        <v>1019</v>
      </c>
      <c r="W232" s="77" t="s">
        <v>1020</v>
      </c>
      <c r="X232" s="77" t="s">
        <v>1024</v>
      </c>
      <c r="Y232" s="77" t="s">
        <v>112</v>
      </c>
      <c r="Z232" s="77" t="s">
        <v>1022</v>
      </c>
      <c r="AA232" s="77">
        <v>1</v>
      </c>
      <c r="AB232" s="77" t="s">
        <v>1023</v>
      </c>
      <c r="AC232" s="77" t="s">
        <v>671</v>
      </c>
      <c r="AD232" s="77" t="s">
        <v>672</v>
      </c>
      <c r="AE232" s="77" t="s">
        <v>834</v>
      </c>
      <c r="AF232" s="81" t="s">
        <v>674</v>
      </c>
      <c r="AG232" s="86" t="s">
        <v>544</v>
      </c>
      <c r="AH232" s="82">
        <f>1/1</f>
        <v>1</v>
      </c>
      <c r="AI232" s="87" t="s">
        <v>557</v>
      </c>
      <c r="AJ232" s="34"/>
    </row>
    <row r="233" spans="1:36" customFormat="1" ht="270" hidden="1" customHeight="1">
      <c r="A233" s="1">
        <v>228</v>
      </c>
      <c r="B233" s="2" t="s">
        <v>800</v>
      </c>
      <c r="C233" s="52" t="s">
        <v>37</v>
      </c>
      <c r="D233" s="53"/>
      <c r="E233" s="52" t="s">
        <v>38</v>
      </c>
      <c r="F233" s="53"/>
      <c r="G233" s="2" t="s">
        <v>39</v>
      </c>
      <c r="H233" s="52">
        <v>2018</v>
      </c>
      <c r="I233" s="53"/>
      <c r="J233" s="2">
        <v>109</v>
      </c>
      <c r="K233" s="52" t="s">
        <v>1003</v>
      </c>
      <c r="L233" s="54"/>
      <c r="M233" s="53"/>
      <c r="N233" s="52">
        <v>1</v>
      </c>
      <c r="O233" s="54"/>
      <c r="P233" s="54"/>
      <c r="Q233" s="53"/>
      <c r="R233" s="2" t="s">
        <v>41</v>
      </c>
      <c r="S233" s="2" t="s">
        <v>42</v>
      </c>
      <c r="T233" s="2" t="s">
        <v>244</v>
      </c>
      <c r="U233" s="2" t="s">
        <v>245</v>
      </c>
      <c r="V233" s="2" t="s">
        <v>1025</v>
      </c>
      <c r="W233" s="2" t="s">
        <v>1026</v>
      </c>
      <c r="X233" s="2" t="s">
        <v>1027</v>
      </c>
      <c r="Y233" s="2" t="s">
        <v>1028</v>
      </c>
      <c r="Z233" s="2" t="s">
        <v>1029</v>
      </c>
      <c r="AA233" s="2">
        <v>1</v>
      </c>
      <c r="AB233" s="2" t="s">
        <v>251</v>
      </c>
      <c r="AC233" s="2" t="s">
        <v>808</v>
      </c>
      <c r="AD233" s="18" t="s">
        <v>809</v>
      </c>
      <c r="AE233" s="2" t="s">
        <v>52</v>
      </c>
      <c r="AF233" s="2" t="s">
        <v>220</v>
      </c>
      <c r="AG233" s="2" t="s">
        <v>220</v>
      </c>
      <c r="AH233" s="23"/>
    </row>
    <row r="234" spans="1:36" customFormat="1" ht="243" hidden="1" customHeight="1">
      <c r="A234" s="1">
        <v>229</v>
      </c>
      <c r="B234" s="2" t="s">
        <v>800</v>
      </c>
      <c r="C234" s="52" t="s">
        <v>37</v>
      </c>
      <c r="D234" s="53"/>
      <c r="E234" s="52" t="s">
        <v>38</v>
      </c>
      <c r="F234" s="53"/>
      <c r="G234" s="2" t="s">
        <v>39</v>
      </c>
      <c r="H234" s="52">
        <v>2018</v>
      </c>
      <c r="I234" s="53"/>
      <c r="J234" s="2">
        <v>109</v>
      </c>
      <c r="K234" s="52" t="s">
        <v>1030</v>
      </c>
      <c r="L234" s="54"/>
      <c r="M234" s="53"/>
      <c r="N234" s="52">
        <v>1</v>
      </c>
      <c r="O234" s="54"/>
      <c r="P234" s="54"/>
      <c r="Q234" s="53"/>
      <c r="R234" s="2" t="s">
        <v>41</v>
      </c>
      <c r="S234" s="2" t="s">
        <v>42</v>
      </c>
      <c r="T234" s="2" t="s">
        <v>244</v>
      </c>
      <c r="U234" s="2" t="s">
        <v>245</v>
      </c>
      <c r="V234" s="2" t="s">
        <v>1031</v>
      </c>
      <c r="W234" s="2" t="s">
        <v>1032</v>
      </c>
      <c r="X234" s="2" t="s">
        <v>1033</v>
      </c>
      <c r="Y234" s="2" t="s">
        <v>935</v>
      </c>
      <c r="Z234" s="2" t="s">
        <v>1034</v>
      </c>
      <c r="AA234" s="2">
        <v>1</v>
      </c>
      <c r="AB234" s="2" t="s">
        <v>520</v>
      </c>
      <c r="AC234" s="2" t="s">
        <v>808</v>
      </c>
      <c r="AD234" s="18" t="s">
        <v>809</v>
      </c>
      <c r="AE234" s="2" t="s">
        <v>52</v>
      </c>
      <c r="AF234" s="2" t="s">
        <v>220</v>
      </c>
      <c r="AG234" s="2" t="s">
        <v>220</v>
      </c>
      <c r="AH234" s="23"/>
    </row>
    <row r="235" spans="1:36" customFormat="1" ht="243" hidden="1" customHeight="1">
      <c r="A235" s="1">
        <v>230</v>
      </c>
      <c r="B235" s="2" t="s">
        <v>800</v>
      </c>
      <c r="C235" s="52" t="s">
        <v>37</v>
      </c>
      <c r="D235" s="53"/>
      <c r="E235" s="52" t="s">
        <v>38</v>
      </c>
      <c r="F235" s="53"/>
      <c r="G235" s="2" t="s">
        <v>39</v>
      </c>
      <c r="H235" s="52">
        <v>2018</v>
      </c>
      <c r="I235" s="53"/>
      <c r="J235" s="2">
        <v>109</v>
      </c>
      <c r="K235" s="52" t="s">
        <v>1030</v>
      </c>
      <c r="L235" s="54"/>
      <c r="M235" s="53"/>
      <c r="N235" s="52">
        <v>2</v>
      </c>
      <c r="O235" s="54"/>
      <c r="P235" s="54"/>
      <c r="Q235" s="53"/>
      <c r="R235" s="2" t="s">
        <v>41</v>
      </c>
      <c r="S235" s="2" t="s">
        <v>42</v>
      </c>
      <c r="T235" s="2" t="s">
        <v>244</v>
      </c>
      <c r="U235" s="2" t="s">
        <v>245</v>
      </c>
      <c r="V235" s="2" t="s">
        <v>1031</v>
      </c>
      <c r="W235" s="2" t="s">
        <v>1032</v>
      </c>
      <c r="X235" s="2" t="s">
        <v>1035</v>
      </c>
      <c r="Y235" s="2" t="s">
        <v>1036</v>
      </c>
      <c r="Z235" s="2" t="s">
        <v>1037</v>
      </c>
      <c r="AA235" s="2">
        <v>1</v>
      </c>
      <c r="AB235" s="2" t="s">
        <v>520</v>
      </c>
      <c r="AC235" s="2" t="s">
        <v>808</v>
      </c>
      <c r="AD235" s="18" t="s">
        <v>809</v>
      </c>
      <c r="AE235" s="2" t="s">
        <v>52</v>
      </c>
      <c r="AF235" s="2" t="s">
        <v>220</v>
      </c>
      <c r="AG235" s="2" t="s">
        <v>220</v>
      </c>
      <c r="AH235" s="23"/>
    </row>
    <row r="236" spans="1:36" customFormat="1" ht="243" hidden="1" customHeight="1">
      <c r="A236" s="1">
        <v>231</v>
      </c>
      <c r="B236" s="2" t="s">
        <v>800</v>
      </c>
      <c r="C236" s="52" t="s">
        <v>37</v>
      </c>
      <c r="D236" s="53"/>
      <c r="E236" s="52" t="s">
        <v>38</v>
      </c>
      <c r="F236" s="53"/>
      <c r="G236" s="2" t="s">
        <v>39</v>
      </c>
      <c r="H236" s="52">
        <v>2018</v>
      </c>
      <c r="I236" s="53"/>
      <c r="J236" s="2">
        <v>109</v>
      </c>
      <c r="K236" s="52" t="s">
        <v>1030</v>
      </c>
      <c r="L236" s="54"/>
      <c r="M236" s="53"/>
      <c r="N236" s="52">
        <v>3</v>
      </c>
      <c r="O236" s="54"/>
      <c r="P236" s="54"/>
      <c r="Q236" s="53"/>
      <c r="R236" s="2" t="s">
        <v>41</v>
      </c>
      <c r="S236" s="2" t="s">
        <v>42</v>
      </c>
      <c r="T236" s="2" t="s">
        <v>244</v>
      </c>
      <c r="U236" s="2" t="s">
        <v>245</v>
      </c>
      <c r="V236" s="2" t="s">
        <v>1031</v>
      </c>
      <c r="W236" s="2" t="s">
        <v>1032</v>
      </c>
      <c r="X236" s="2" t="s">
        <v>1038</v>
      </c>
      <c r="Y236" s="2" t="s">
        <v>1039</v>
      </c>
      <c r="Z236" s="2" t="s">
        <v>1040</v>
      </c>
      <c r="AA236" s="2">
        <v>1</v>
      </c>
      <c r="AB236" s="2" t="s">
        <v>520</v>
      </c>
      <c r="AC236" s="2" t="s">
        <v>808</v>
      </c>
      <c r="AD236" s="18" t="s">
        <v>809</v>
      </c>
      <c r="AE236" s="2" t="s">
        <v>52</v>
      </c>
      <c r="AF236" s="2" t="s">
        <v>220</v>
      </c>
      <c r="AG236" s="2" t="s">
        <v>220</v>
      </c>
      <c r="AH236" s="23"/>
    </row>
    <row r="237" spans="1:36" ht="216" customHeight="1">
      <c r="A237" s="76">
        <v>232</v>
      </c>
      <c r="B237" s="77" t="s">
        <v>665</v>
      </c>
      <c r="C237" s="55" t="s">
        <v>37</v>
      </c>
      <c r="D237" s="56"/>
      <c r="E237" s="55" t="s">
        <v>38</v>
      </c>
      <c r="F237" s="56"/>
      <c r="G237" s="77" t="s">
        <v>39</v>
      </c>
      <c r="H237" s="55">
        <v>2019</v>
      </c>
      <c r="I237" s="78"/>
      <c r="J237" s="77">
        <v>77</v>
      </c>
      <c r="K237" s="79" t="s">
        <v>1030</v>
      </c>
      <c r="L237" s="80"/>
      <c r="M237" s="78"/>
      <c r="N237" s="79">
        <v>1</v>
      </c>
      <c r="O237" s="80"/>
      <c r="P237" s="80"/>
      <c r="Q237" s="56"/>
      <c r="R237" s="77" t="s">
        <v>41</v>
      </c>
      <c r="S237" s="77" t="s">
        <v>42</v>
      </c>
      <c r="T237" s="77" t="s">
        <v>244</v>
      </c>
      <c r="U237" s="77" t="s">
        <v>245</v>
      </c>
      <c r="V237" s="77" t="s">
        <v>1041</v>
      </c>
      <c r="W237" s="77" t="s">
        <v>1042</v>
      </c>
      <c r="X237" s="77" t="s">
        <v>1043</v>
      </c>
      <c r="Y237" s="77" t="s">
        <v>1044</v>
      </c>
      <c r="Z237" s="77" t="s">
        <v>1045</v>
      </c>
      <c r="AA237" s="77">
        <v>1</v>
      </c>
      <c r="AB237" s="77" t="s">
        <v>251</v>
      </c>
      <c r="AC237" s="77" t="s">
        <v>671</v>
      </c>
      <c r="AD237" s="77" t="s">
        <v>672</v>
      </c>
      <c r="AE237" s="77" t="s">
        <v>835</v>
      </c>
      <c r="AF237" s="81" t="s">
        <v>674</v>
      </c>
      <c r="AG237" s="81" t="s">
        <v>544</v>
      </c>
      <c r="AH237" s="82">
        <f>1/1</f>
        <v>1</v>
      </c>
      <c r="AI237" s="83" t="s">
        <v>557</v>
      </c>
      <c r="AJ237" s="35"/>
    </row>
    <row r="238" spans="1:36" customFormat="1" ht="243" customHeight="1">
      <c r="A238" s="76">
        <v>233</v>
      </c>
      <c r="B238" s="77" t="s">
        <v>1002</v>
      </c>
      <c r="C238" s="59" t="s">
        <v>37</v>
      </c>
      <c r="D238" s="60"/>
      <c r="E238" s="59" t="s">
        <v>38</v>
      </c>
      <c r="F238" s="60"/>
      <c r="G238" s="77" t="s">
        <v>39</v>
      </c>
      <c r="H238" s="59">
        <v>2019</v>
      </c>
      <c r="I238" s="78"/>
      <c r="J238" s="77">
        <v>97</v>
      </c>
      <c r="K238" s="79" t="s">
        <v>1030</v>
      </c>
      <c r="L238" s="80"/>
      <c r="M238" s="78"/>
      <c r="N238" s="79">
        <v>1</v>
      </c>
      <c r="O238" s="80"/>
      <c r="P238" s="80"/>
      <c r="Q238" s="60"/>
      <c r="R238" s="77" t="s">
        <v>41</v>
      </c>
      <c r="S238" s="77" t="s">
        <v>489</v>
      </c>
      <c r="T238" s="77" t="s">
        <v>43</v>
      </c>
      <c r="U238" s="77" t="s">
        <v>44</v>
      </c>
      <c r="V238" s="77" t="s">
        <v>1046</v>
      </c>
      <c r="W238" s="77" t="s">
        <v>1047</v>
      </c>
      <c r="X238" s="77" t="s">
        <v>1048</v>
      </c>
      <c r="Y238" s="77" t="s">
        <v>112</v>
      </c>
      <c r="Z238" s="77" t="s">
        <v>1017</v>
      </c>
      <c r="AA238" s="77">
        <v>1</v>
      </c>
      <c r="AB238" s="81" t="s">
        <v>72</v>
      </c>
      <c r="AC238" s="77" t="s">
        <v>1009</v>
      </c>
      <c r="AD238" s="77" t="s">
        <v>1010</v>
      </c>
      <c r="AE238" s="27" t="s">
        <v>1049</v>
      </c>
      <c r="AF238" s="19" t="s">
        <v>544</v>
      </c>
      <c r="AG238" s="4" t="s">
        <v>544</v>
      </c>
      <c r="AH238" s="23">
        <f>1/1</f>
        <v>1</v>
      </c>
      <c r="AI238" s="40" t="s">
        <v>883</v>
      </c>
    </row>
    <row r="239" spans="1:36" customFormat="1" ht="243" customHeight="1">
      <c r="A239" s="76">
        <v>234</v>
      </c>
      <c r="B239" s="77" t="s">
        <v>1002</v>
      </c>
      <c r="C239" s="59" t="s">
        <v>37</v>
      </c>
      <c r="D239" s="60"/>
      <c r="E239" s="59" t="s">
        <v>38</v>
      </c>
      <c r="F239" s="60"/>
      <c r="G239" s="77" t="s">
        <v>39</v>
      </c>
      <c r="H239" s="59">
        <v>2019</v>
      </c>
      <c r="I239" s="78"/>
      <c r="J239" s="77">
        <v>97</v>
      </c>
      <c r="K239" s="79" t="s">
        <v>1030</v>
      </c>
      <c r="L239" s="80"/>
      <c r="M239" s="78"/>
      <c r="N239" s="79">
        <v>2</v>
      </c>
      <c r="O239" s="80"/>
      <c r="P239" s="80"/>
      <c r="Q239" s="60"/>
      <c r="R239" s="77" t="s">
        <v>41</v>
      </c>
      <c r="S239" s="77" t="s">
        <v>489</v>
      </c>
      <c r="T239" s="77" t="s">
        <v>43</v>
      </c>
      <c r="U239" s="77" t="s">
        <v>44</v>
      </c>
      <c r="V239" s="77" t="s">
        <v>1046</v>
      </c>
      <c r="W239" s="77" t="s">
        <v>1047</v>
      </c>
      <c r="X239" s="77" t="s">
        <v>1050</v>
      </c>
      <c r="Y239" s="77" t="s">
        <v>60</v>
      </c>
      <c r="Z239" s="77" t="s">
        <v>1051</v>
      </c>
      <c r="AA239" s="77">
        <v>1</v>
      </c>
      <c r="AB239" s="81" t="s">
        <v>72</v>
      </c>
      <c r="AC239" s="77" t="s">
        <v>1009</v>
      </c>
      <c r="AD239" s="77" t="s">
        <v>1010</v>
      </c>
      <c r="AE239" s="27" t="s">
        <v>1052</v>
      </c>
      <c r="AF239" s="19" t="s">
        <v>544</v>
      </c>
      <c r="AG239" s="2" t="s">
        <v>544</v>
      </c>
      <c r="AH239" s="23">
        <f>2/3</f>
        <v>0.66666666666666663</v>
      </c>
      <c r="AJ239" s="17" t="s">
        <v>1053</v>
      </c>
    </row>
    <row r="240" spans="1:36" customFormat="1" ht="243" customHeight="1">
      <c r="A240" s="76">
        <v>235</v>
      </c>
      <c r="B240" s="77" t="s">
        <v>1002</v>
      </c>
      <c r="C240" s="65" t="s">
        <v>37</v>
      </c>
      <c r="D240" s="66"/>
      <c r="E240" s="65" t="s">
        <v>38</v>
      </c>
      <c r="F240" s="66"/>
      <c r="G240" s="77" t="s">
        <v>39</v>
      </c>
      <c r="H240" s="65">
        <v>2019</v>
      </c>
      <c r="I240" s="78"/>
      <c r="J240" s="77">
        <v>97</v>
      </c>
      <c r="K240" s="79" t="s">
        <v>1030</v>
      </c>
      <c r="L240" s="80"/>
      <c r="M240" s="78"/>
      <c r="N240" s="79">
        <v>3</v>
      </c>
      <c r="O240" s="80"/>
      <c r="P240" s="80"/>
      <c r="Q240" s="66"/>
      <c r="R240" s="77" t="s">
        <v>41</v>
      </c>
      <c r="S240" s="77" t="s">
        <v>489</v>
      </c>
      <c r="T240" s="77" t="s">
        <v>43</v>
      </c>
      <c r="U240" s="77" t="s">
        <v>44</v>
      </c>
      <c r="V240" s="77" t="s">
        <v>1046</v>
      </c>
      <c r="W240" s="77" t="s">
        <v>1047</v>
      </c>
      <c r="X240" s="77" t="s">
        <v>1054</v>
      </c>
      <c r="Y240" s="77" t="s">
        <v>60</v>
      </c>
      <c r="Z240" s="77" t="s">
        <v>1051</v>
      </c>
      <c r="AA240" s="77">
        <v>1</v>
      </c>
      <c r="AB240" s="77" t="s">
        <v>81</v>
      </c>
      <c r="AC240" s="77" t="s">
        <v>1009</v>
      </c>
      <c r="AD240" s="77" t="s">
        <v>1010</v>
      </c>
      <c r="AE240" s="20" t="s">
        <v>52</v>
      </c>
      <c r="AF240" s="20" t="s">
        <v>544</v>
      </c>
      <c r="AG240" s="2" t="s">
        <v>544</v>
      </c>
      <c r="AH240" s="23">
        <f t="shared" ref="AH240" si="3">0/1</f>
        <v>0</v>
      </c>
      <c r="AJ240" s="25" t="s">
        <v>1055</v>
      </c>
    </row>
    <row r="241" spans="1:36" customFormat="1" ht="198" hidden="1" customHeight="1">
      <c r="A241" s="1">
        <v>236</v>
      </c>
      <c r="B241" s="2" t="s">
        <v>800</v>
      </c>
      <c r="C241" s="52" t="s">
        <v>37</v>
      </c>
      <c r="D241" s="53"/>
      <c r="E241" s="52" t="s">
        <v>38</v>
      </c>
      <c r="F241" s="53"/>
      <c r="G241" s="2" t="s">
        <v>39</v>
      </c>
      <c r="H241" s="52">
        <v>2018</v>
      </c>
      <c r="I241" s="53"/>
      <c r="J241" s="2">
        <v>109</v>
      </c>
      <c r="K241" s="52" t="s">
        <v>1056</v>
      </c>
      <c r="L241" s="54"/>
      <c r="M241" s="53"/>
      <c r="N241" s="52">
        <v>1</v>
      </c>
      <c r="O241" s="54"/>
      <c r="P241" s="54"/>
      <c r="Q241" s="53"/>
      <c r="R241" s="2" t="s">
        <v>41</v>
      </c>
      <c r="S241" s="2" t="s">
        <v>42</v>
      </c>
      <c r="T241" s="2" t="s">
        <v>244</v>
      </c>
      <c r="U241" s="2" t="s">
        <v>245</v>
      </c>
      <c r="V241" s="2" t="s">
        <v>1057</v>
      </c>
      <c r="W241" s="2" t="s">
        <v>1058</v>
      </c>
      <c r="X241" s="2" t="s">
        <v>1059</v>
      </c>
      <c r="Y241" s="2" t="s">
        <v>1060</v>
      </c>
      <c r="Z241" s="2" t="s">
        <v>1061</v>
      </c>
      <c r="AA241" s="2">
        <v>1</v>
      </c>
      <c r="AB241" s="2" t="s">
        <v>1062</v>
      </c>
      <c r="AC241" s="2" t="s">
        <v>808</v>
      </c>
      <c r="AD241" s="2" t="s">
        <v>809</v>
      </c>
      <c r="AE241" s="2" t="s">
        <v>52</v>
      </c>
      <c r="AF241" s="2" t="s">
        <v>53</v>
      </c>
      <c r="AG241" s="45" t="s">
        <v>53</v>
      </c>
      <c r="AH241" s="23"/>
      <c r="AI241" s="13"/>
      <c r="AJ241" s="13"/>
    </row>
    <row r="242" spans="1:36" customFormat="1" ht="252" customHeight="1">
      <c r="A242" s="76">
        <v>237</v>
      </c>
      <c r="B242" s="77" t="s">
        <v>983</v>
      </c>
      <c r="C242" s="52" t="s">
        <v>37</v>
      </c>
      <c r="D242" s="53"/>
      <c r="E242" s="52" t="s">
        <v>38</v>
      </c>
      <c r="F242" s="53"/>
      <c r="G242" s="77" t="s">
        <v>39</v>
      </c>
      <c r="H242" s="52">
        <v>2019</v>
      </c>
      <c r="I242" s="78"/>
      <c r="J242" s="77">
        <v>117</v>
      </c>
      <c r="K242" s="79" t="s">
        <v>1063</v>
      </c>
      <c r="L242" s="80"/>
      <c r="M242" s="78"/>
      <c r="N242" s="79">
        <v>1</v>
      </c>
      <c r="O242" s="80"/>
      <c r="P242" s="80"/>
      <c r="Q242" s="53"/>
      <c r="R242" s="77" t="s">
        <v>41</v>
      </c>
      <c r="S242" s="77" t="s">
        <v>489</v>
      </c>
      <c r="T242" s="77" t="s">
        <v>43</v>
      </c>
      <c r="U242" s="77" t="s">
        <v>44</v>
      </c>
      <c r="V242" s="77" t="s">
        <v>1064</v>
      </c>
      <c r="W242" s="77" t="s">
        <v>1065</v>
      </c>
      <c r="X242" s="77" t="s">
        <v>1066</v>
      </c>
      <c r="Y242" s="77" t="s">
        <v>102</v>
      </c>
      <c r="Z242" s="77" t="s">
        <v>988</v>
      </c>
      <c r="AA242" s="77">
        <v>1</v>
      </c>
      <c r="AB242" s="77" t="s">
        <v>197</v>
      </c>
      <c r="AC242" s="77" t="s">
        <v>989</v>
      </c>
      <c r="AD242" s="77" t="s">
        <v>990</v>
      </c>
      <c r="AE242" s="2" t="s">
        <v>52</v>
      </c>
      <c r="AF242" s="2" t="s">
        <v>544</v>
      </c>
      <c r="AG242" s="45" t="s">
        <v>544</v>
      </c>
      <c r="AH242" s="24">
        <f>0/1</f>
        <v>0</v>
      </c>
      <c r="AI242" s="15"/>
      <c r="AJ242" s="44" t="s">
        <v>545</v>
      </c>
    </row>
    <row r="243" spans="1:36" customFormat="1" ht="252" customHeight="1">
      <c r="A243" s="76">
        <v>238</v>
      </c>
      <c r="B243" s="77" t="s">
        <v>983</v>
      </c>
      <c r="C243" s="52" t="s">
        <v>37</v>
      </c>
      <c r="D243" s="53"/>
      <c r="E243" s="52" t="s">
        <v>38</v>
      </c>
      <c r="F243" s="53"/>
      <c r="G243" s="77" t="s">
        <v>39</v>
      </c>
      <c r="H243" s="52">
        <v>2019</v>
      </c>
      <c r="I243" s="78"/>
      <c r="J243" s="77">
        <v>117</v>
      </c>
      <c r="K243" s="79" t="s">
        <v>1063</v>
      </c>
      <c r="L243" s="80"/>
      <c r="M243" s="78"/>
      <c r="N243" s="79">
        <v>2</v>
      </c>
      <c r="O243" s="80"/>
      <c r="P243" s="80"/>
      <c r="Q243" s="53"/>
      <c r="R243" s="77" t="s">
        <v>41</v>
      </c>
      <c r="S243" s="77" t="s">
        <v>489</v>
      </c>
      <c r="T243" s="77" t="s">
        <v>43</v>
      </c>
      <c r="U243" s="77" t="s">
        <v>44</v>
      </c>
      <c r="V243" s="77" t="s">
        <v>1064</v>
      </c>
      <c r="W243" s="77" t="s">
        <v>1065</v>
      </c>
      <c r="X243" s="77" t="s">
        <v>1067</v>
      </c>
      <c r="Y243" s="77" t="s">
        <v>1068</v>
      </c>
      <c r="Z243" s="77" t="s">
        <v>1069</v>
      </c>
      <c r="AA243" s="77">
        <v>1</v>
      </c>
      <c r="AB243" s="77" t="s">
        <v>1070</v>
      </c>
      <c r="AC243" s="77" t="s">
        <v>989</v>
      </c>
      <c r="AD243" s="77" t="s">
        <v>990</v>
      </c>
      <c r="AE243" s="2" t="s">
        <v>52</v>
      </c>
      <c r="AF243" s="2" t="s">
        <v>544</v>
      </c>
      <c r="AG243" s="45" t="s">
        <v>544</v>
      </c>
      <c r="AH243" s="24">
        <f>0/1</f>
        <v>0</v>
      </c>
      <c r="AI243" s="15"/>
      <c r="AJ243" s="44" t="s">
        <v>545</v>
      </c>
    </row>
    <row r="244" spans="1:36" customFormat="1" ht="225" customHeight="1">
      <c r="A244" s="76">
        <v>239</v>
      </c>
      <c r="B244" s="77" t="s">
        <v>1002</v>
      </c>
      <c r="C244" s="65" t="s">
        <v>37</v>
      </c>
      <c r="D244" s="66"/>
      <c r="E244" s="65" t="s">
        <v>38</v>
      </c>
      <c r="F244" s="66"/>
      <c r="G244" s="77" t="s">
        <v>39</v>
      </c>
      <c r="H244" s="65">
        <v>2019</v>
      </c>
      <c r="I244" s="78"/>
      <c r="J244" s="77">
        <v>97</v>
      </c>
      <c r="K244" s="79" t="s">
        <v>1063</v>
      </c>
      <c r="L244" s="80"/>
      <c r="M244" s="78"/>
      <c r="N244" s="79">
        <v>1</v>
      </c>
      <c r="O244" s="80"/>
      <c r="P244" s="80"/>
      <c r="Q244" s="66"/>
      <c r="R244" s="77" t="s">
        <v>41</v>
      </c>
      <c r="S244" s="77" t="s">
        <v>489</v>
      </c>
      <c r="T244" s="77" t="s">
        <v>43</v>
      </c>
      <c r="U244" s="77" t="s">
        <v>44</v>
      </c>
      <c r="V244" s="77" t="s">
        <v>1071</v>
      </c>
      <c r="W244" s="77" t="s">
        <v>1072</v>
      </c>
      <c r="X244" s="77" t="s">
        <v>1016</v>
      </c>
      <c r="Y244" s="77" t="s">
        <v>112</v>
      </c>
      <c r="Z244" s="77" t="s">
        <v>1017</v>
      </c>
      <c r="AA244" s="77">
        <v>1</v>
      </c>
      <c r="AB244" s="77" t="s">
        <v>81</v>
      </c>
      <c r="AC244" s="77" t="s">
        <v>1009</v>
      </c>
      <c r="AD244" s="77" t="s">
        <v>1010</v>
      </c>
      <c r="AE244" s="20" t="s">
        <v>52</v>
      </c>
      <c r="AF244" s="20" t="s">
        <v>674</v>
      </c>
      <c r="AG244" s="2" t="s">
        <v>544</v>
      </c>
      <c r="AH244" s="23">
        <f>1/1</f>
        <v>1</v>
      </c>
      <c r="AJ244" s="25" t="s">
        <v>1018</v>
      </c>
    </row>
    <row r="245" spans="1:36" customFormat="1" ht="270" hidden="1" customHeight="1">
      <c r="A245" s="1">
        <v>240</v>
      </c>
      <c r="B245" s="2" t="s">
        <v>36</v>
      </c>
      <c r="C245" s="52" t="s">
        <v>37</v>
      </c>
      <c r="D245" s="53"/>
      <c r="E245" s="52" t="s">
        <v>38</v>
      </c>
      <c r="F245" s="53"/>
      <c r="G245" s="2" t="s">
        <v>39</v>
      </c>
      <c r="H245" s="52">
        <v>2012</v>
      </c>
      <c r="I245" s="53"/>
      <c r="J245" s="2">
        <v>800</v>
      </c>
      <c r="K245" s="52" t="s">
        <v>1063</v>
      </c>
      <c r="L245" s="54"/>
      <c r="M245" s="53"/>
      <c r="N245" s="52">
        <v>1</v>
      </c>
      <c r="O245" s="54"/>
      <c r="P245" s="54"/>
      <c r="Q245" s="53"/>
      <c r="R245" s="2" t="s">
        <v>41</v>
      </c>
      <c r="S245" s="2" t="s">
        <v>42</v>
      </c>
      <c r="T245" s="2" t="s">
        <v>43</v>
      </c>
      <c r="U245" s="2" t="s">
        <v>44</v>
      </c>
      <c r="V245" s="2" t="s">
        <v>1073</v>
      </c>
      <c r="W245" s="2" t="s">
        <v>1073</v>
      </c>
      <c r="X245" s="2" t="s">
        <v>1074</v>
      </c>
      <c r="Y245" s="2" t="s">
        <v>1075</v>
      </c>
      <c r="Z245" s="2" t="s">
        <v>1076</v>
      </c>
      <c r="AA245" s="2">
        <v>1</v>
      </c>
      <c r="AB245" s="2" t="s">
        <v>1077</v>
      </c>
      <c r="AC245" s="2" t="s">
        <v>1078</v>
      </c>
      <c r="AD245" s="2" t="s">
        <v>1079</v>
      </c>
      <c r="AE245" s="2" t="s">
        <v>52</v>
      </c>
      <c r="AF245" s="2" t="s">
        <v>53</v>
      </c>
      <c r="AG245" s="45" t="s">
        <v>53</v>
      </c>
      <c r="AH245" s="23"/>
      <c r="AI245" s="15"/>
      <c r="AJ245" s="15"/>
    </row>
    <row r="246" spans="1:36" customFormat="1" ht="243" hidden="1" customHeight="1">
      <c r="A246" s="1">
        <v>241</v>
      </c>
      <c r="B246" s="2" t="s">
        <v>513</v>
      </c>
      <c r="C246" s="52" t="s">
        <v>37</v>
      </c>
      <c r="D246" s="53"/>
      <c r="E246" s="52" t="s">
        <v>38</v>
      </c>
      <c r="F246" s="53"/>
      <c r="G246" s="2" t="s">
        <v>39</v>
      </c>
      <c r="H246" s="52">
        <v>2017</v>
      </c>
      <c r="I246" s="53"/>
      <c r="J246" s="2">
        <v>133</v>
      </c>
      <c r="K246" s="52" t="s">
        <v>1063</v>
      </c>
      <c r="L246" s="54"/>
      <c r="M246" s="53"/>
      <c r="N246" s="52">
        <v>1</v>
      </c>
      <c r="O246" s="54"/>
      <c r="P246" s="54"/>
      <c r="Q246" s="53"/>
      <c r="R246" s="2" t="s">
        <v>41</v>
      </c>
      <c r="S246" s="2" t="s">
        <v>489</v>
      </c>
      <c r="T246" s="2" t="s">
        <v>514</v>
      </c>
      <c r="U246" s="2" t="s">
        <v>514</v>
      </c>
      <c r="V246" s="2" t="s">
        <v>1080</v>
      </c>
      <c r="W246" s="2" t="s">
        <v>928</v>
      </c>
      <c r="X246" s="2" t="s">
        <v>964</v>
      </c>
      <c r="Y246" s="2" t="s">
        <v>965</v>
      </c>
      <c r="Z246" s="2" t="s">
        <v>966</v>
      </c>
      <c r="AA246" s="2">
        <v>1</v>
      </c>
      <c r="AB246" s="2" t="s">
        <v>81</v>
      </c>
      <c r="AC246" s="2" t="s">
        <v>521</v>
      </c>
      <c r="AD246" s="2" t="s">
        <v>522</v>
      </c>
      <c r="AE246" s="2" t="s">
        <v>52</v>
      </c>
      <c r="AF246" s="2" t="s">
        <v>53</v>
      </c>
      <c r="AG246" s="45" t="s">
        <v>53</v>
      </c>
      <c r="AH246" s="23"/>
      <c r="AI246" s="15"/>
      <c r="AJ246" s="15"/>
    </row>
    <row r="247" spans="1:36" customFormat="1" ht="243" hidden="1" customHeight="1">
      <c r="A247" s="1">
        <v>242</v>
      </c>
      <c r="B247" s="2" t="s">
        <v>513</v>
      </c>
      <c r="C247" s="52" t="s">
        <v>37</v>
      </c>
      <c r="D247" s="53"/>
      <c r="E247" s="52" t="s">
        <v>38</v>
      </c>
      <c r="F247" s="53"/>
      <c r="G247" s="2" t="s">
        <v>39</v>
      </c>
      <c r="H247" s="52">
        <v>2017</v>
      </c>
      <c r="I247" s="53"/>
      <c r="J247" s="2">
        <v>133</v>
      </c>
      <c r="K247" s="52" t="s">
        <v>1063</v>
      </c>
      <c r="L247" s="54"/>
      <c r="M247" s="53"/>
      <c r="N247" s="52">
        <v>2</v>
      </c>
      <c r="O247" s="54"/>
      <c r="P247" s="54"/>
      <c r="Q247" s="53"/>
      <c r="R247" s="2" t="s">
        <v>41</v>
      </c>
      <c r="S247" s="2" t="s">
        <v>489</v>
      </c>
      <c r="T247" s="2" t="s">
        <v>514</v>
      </c>
      <c r="U247" s="2" t="s">
        <v>514</v>
      </c>
      <c r="V247" s="2" t="s">
        <v>1080</v>
      </c>
      <c r="W247" s="2" t="s">
        <v>928</v>
      </c>
      <c r="X247" s="2" t="s">
        <v>967</v>
      </c>
      <c r="Y247" s="2" t="s">
        <v>741</v>
      </c>
      <c r="Z247" s="2" t="s">
        <v>968</v>
      </c>
      <c r="AA247" s="2">
        <v>1</v>
      </c>
      <c r="AB247" s="2" t="s">
        <v>81</v>
      </c>
      <c r="AC247" s="2" t="s">
        <v>521</v>
      </c>
      <c r="AD247" s="2" t="s">
        <v>522</v>
      </c>
      <c r="AE247" s="2" t="s">
        <v>52</v>
      </c>
      <c r="AF247" s="2" t="s">
        <v>53</v>
      </c>
      <c r="AG247" s="45" t="s">
        <v>53</v>
      </c>
      <c r="AH247" s="23"/>
      <c r="AI247" s="15"/>
      <c r="AJ247" s="15"/>
    </row>
    <row r="248" spans="1:36" customFormat="1" ht="261" hidden="1" customHeight="1">
      <c r="A248" s="1">
        <v>243</v>
      </c>
      <c r="B248" s="2" t="s">
        <v>944</v>
      </c>
      <c r="C248" s="52" t="s">
        <v>37</v>
      </c>
      <c r="D248" s="53"/>
      <c r="E248" s="52" t="s">
        <v>38</v>
      </c>
      <c r="F248" s="53"/>
      <c r="G248" s="2" t="s">
        <v>39</v>
      </c>
      <c r="H248" s="52">
        <v>2015</v>
      </c>
      <c r="I248" s="53"/>
      <c r="J248" s="2">
        <v>184</v>
      </c>
      <c r="K248" s="52" t="s">
        <v>1063</v>
      </c>
      <c r="L248" s="54"/>
      <c r="M248" s="53"/>
      <c r="N248" s="52">
        <v>3</v>
      </c>
      <c r="O248" s="54"/>
      <c r="P248" s="54"/>
      <c r="Q248" s="53"/>
      <c r="R248" s="2" t="s">
        <v>41</v>
      </c>
      <c r="S248" s="2" t="s">
        <v>489</v>
      </c>
      <c r="T248" s="2" t="s">
        <v>514</v>
      </c>
      <c r="U248" s="2" t="s">
        <v>514</v>
      </c>
      <c r="V248" s="2" t="s">
        <v>1081</v>
      </c>
      <c r="W248" s="2" t="s">
        <v>1082</v>
      </c>
      <c r="X248" s="2" t="s">
        <v>1083</v>
      </c>
      <c r="Y248" s="2" t="s">
        <v>47</v>
      </c>
      <c r="Z248" s="2" t="s">
        <v>949</v>
      </c>
      <c r="AA248" s="2">
        <v>1</v>
      </c>
      <c r="AB248" s="2" t="s">
        <v>486</v>
      </c>
      <c r="AC248" s="2" t="s">
        <v>950</v>
      </c>
      <c r="AD248" s="2" t="s">
        <v>951</v>
      </c>
      <c r="AE248" s="2" t="s">
        <v>52</v>
      </c>
      <c r="AF248" s="2" t="s">
        <v>53</v>
      </c>
      <c r="AG248" s="45" t="s">
        <v>53</v>
      </c>
      <c r="AH248" s="23"/>
      <c r="AI248" s="15"/>
      <c r="AJ248" s="15"/>
    </row>
    <row r="249" spans="1:36" customFormat="1" ht="261" hidden="1" customHeight="1">
      <c r="A249" s="1">
        <v>244</v>
      </c>
      <c r="B249" s="2" t="s">
        <v>36</v>
      </c>
      <c r="C249" s="52" t="s">
        <v>37</v>
      </c>
      <c r="D249" s="53"/>
      <c r="E249" s="52" t="s">
        <v>38</v>
      </c>
      <c r="F249" s="53"/>
      <c r="G249" s="2" t="s">
        <v>39</v>
      </c>
      <c r="H249" s="52">
        <v>2015</v>
      </c>
      <c r="I249" s="53"/>
      <c r="J249" s="2">
        <v>800</v>
      </c>
      <c r="K249" s="52" t="s">
        <v>1063</v>
      </c>
      <c r="L249" s="54"/>
      <c r="M249" s="53"/>
      <c r="N249" s="52">
        <v>1</v>
      </c>
      <c r="O249" s="54"/>
      <c r="P249" s="54"/>
      <c r="Q249" s="53"/>
      <c r="R249" s="2" t="s">
        <v>41</v>
      </c>
      <c r="S249" s="2" t="s">
        <v>54</v>
      </c>
      <c r="T249" s="2" t="s">
        <v>43</v>
      </c>
      <c r="U249" s="2" t="s">
        <v>44</v>
      </c>
      <c r="V249" s="2" t="s">
        <v>1084</v>
      </c>
      <c r="W249" s="2" t="s">
        <v>1084</v>
      </c>
      <c r="X249" s="2" t="s">
        <v>1085</v>
      </c>
      <c r="Y249" s="2" t="s">
        <v>47</v>
      </c>
      <c r="Z249" s="2" t="s">
        <v>1086</v>
      </c>
      <c r="AA249" s="2">
        <v>1</v>
      </c>
      <c r="AB249" s="2" t="s">
        <v>486</v>
      </c>
      <c r="AC249" s="2" t="s">
        <v>36</v>
      </c>
      <c r="AD249" s="2" t="s">
        <v>36</v>
      </c>
      <c r="AE249" s="2" t="s">
        <v>52</v>
      </c>
      <c r="AF249" s="2" t="s">
        <v>53</v>
      </c>
      <c r="AG249" s="45" t="s">
        <v>53</v>
      </c>
      <c r="AH249" s="23"/>
      <c r="AI249" s="15"/>
      <c r="AJ249" s="15"/>
    </row>
    <row r="250" spans="1:36" customFormat="1" ht="234" customHeight="1">
      <c r="A250" s="76">
        <v>245</v>
      </c>
      <c r="B250" s="77" t="s">
        <v>1002</v>
      </c>
      <c r="C250" s="65" t="s">
        <v>37</v>
      </c>
      <c r="D250" s="66"/>
      <c r="E250" s="65" t="s">
        <v>38</v>
      </c>
      <c r="F250" s="66"/>
      <c r="G250" s="77" t="s">
        <v>39</v>
      </c>
      <c r="H250" s="65">
        <v>2019</v>
      </c>
      <c r="I250" s="78"/>
      <c r="J250" s="77">
        <v>97</v>
      </c>
      <c r="K250" s="79" t="s">
        <v>1087</v>
      </c>
      <c r="L250" s="80"/>
      <c r="M250" s="78"/>
      <c r="N250" s="79">
        <v>1</v>
      </c>
      <c r="O250" s="80"/>
      <c r="P250" s="80"/>
      <c r="Q250" s="66"/>
      <c r="R250" s="77" t="s">
        <v>41</v>
      </c>
      <c r="S250" s="77" t="s">
        <v>489</v>
      </c>
      <c r="T250" s="77" t="s">
        <v>43</v>
      </c>
      <c r="U250" s="77" t="s">
        <v>44</v>
      </c>
      <c r="V250" s="77" t="s">
        <v>1088</v>
      </c>
      <c r="W250" s="77" t="s">
        <v>1089</v>
      </c>
      <c r="X250" s="77" t="s">
        <v>1016</v>
      </c>
      <c r="Y250" s="77" t="s">
        <v>112</v>
      </c>
      <c r="Z250" s="77" t="s">
        <v>1017</v>
      </c>
      <c r="AA250" s="77">
        <v>1</v>
      </c>
      <c r="AB250" s="77" t="s">
        <v>81</v>
      </c>
      <c r="AC250" s="77" t="s">
        <v>1009</v>
      </c>
      <c r="AD250" s="77" t="s">
        <v>1010</v>
      </c>
      <c r="AE250" s="20" t="s">
        <v>52</v>
      </c>
      <c r="AF250" s="20" t="s">
        <v>674</v>
      </c>
      <c r="AG250" s="2" t="s">
        <v>544</v>
      </c>
      <c r="AH250" s="23">
        <f>1/1</f>
        <v>1</v>
      </c>
      <c r="AJ250" s="25" t="s">
        <v>1018</v>
      </c>
    </row>
    <row r="251" spans="1:36" customFormat="1" ht="261" customHeight="1">
      <c r="A251" s="76">
        <v>246</v>
      </c>
      <c r="B251" s="77" t="s">
        <v>983</v>
      </c>
      <c r="C251" s="52" t="s">
        <v>37</v>
      </c>
      <c r="D251" s="53"/>
      <c r="E251" s="52" t="s">
        <v>38</v>
      </c>
      <c r="F251" s="53"/>
      <c r="G251" s="77" t="s">
        <v>39</v>
      </c>
      <c r="H251" s="52">
        <v>2019</v>
      </c>
      <c r="I251" s="78"/>
      <c r="J251" s="77">
        <v>117</v>
      </c>
      <c r="K251" s="79" t="s">
        <v>1087</v>
      </c>
      <c r="L251" s="80"/>
      <c r="M251" s="78"/>
      <c r="N251" s="79">
        <v>1</v>
      </c>
      <c r="O251" s="80"/>
      <c r="P251" s="80"/>
      <c r="Q251" s="53"/>
      <c r="R251" s="77" t="s">
        <v>41</v>
      </c>
      <c r="S251" s="77" t="s">
        <v>489</v>
      </c>
      <c r="T251" s="77" t="s">
        <v>43</v>
      </c>
      <c r="U251" s="77" t="s">
        <v>44</v>
      </c>
      <c r="V251" s="77" t="s">
        <v>1090</v>
      </c>
      <c r="W251" s="77" t="s">
        <v>1091</v>
      </c>
      <c r="X251" s="77" t="s">
        <v>1092</v>
      </c>
      <c r="Y251" s="77" t="s">
        <v>1093</v>
      </c>
      <c r="Z251" s="77" t="s">
        <v>1094</v>
      </c>
      <c r="AA251" s="77">
        <v>1</v>
      </c>
      <c r="AB251" s="77" t="s">
        <v>121</v>
      </c>
      <c r="AC251" s="77" t="s">
        <v>989</v>
      </c>
      <c r="AD251" s="77" t="s">
        <v>990</v>
      </c>
      <c r="AE251" s="2" t="s">
        <v>52</v>
      </c>
      <c r="AF251" s="2" t="s">
        <v>544</v>
      </c>
      <c r="AG251" s="45" t="s">
        <v>544</v>
      </c>
      <c r="AH251" s="24">
        <f>0/1</f>
        <v>0</v>
      </c>
      <c r="AI251" s="15"/>
      <c r="AJ251" s="44" t="s">
        <v>545</v>
      </c>
    </row>
    <row r="252" spans="1:36" customFormat="1" ht="252" hidden="1" customHeight="1">
      <c r="A252" s="1">
        <v>247</v>
      </c>
      <c r="B252" s="2" t="s">
        <v>36</v>
      </c>
      <c r="C252" s="52" t="s">
        <v>37</v>
      </c>
      <c r="D252" s="53"/>
      <c r="E252" s="52" t="s">
        <v>38</v>
      </c>
      <c r="F252" s="53"/>
      <c r="G252" s="2" t="s">
        <v>39</v>
      </c>
      <c r="H252" s="52">
        <v>2012</v>
      </c>
      <c r="I252" s="53"/>
      <c r="J252" s="2">
        <v>800</v>
      </c>
      <c r="K252" s="52" t="s">
        <v>1095</v>
      </c>
      <c r="L252" s="54"/>
      <c r="M252" s="53"/>
      <c r="N252" s="52">
        <v>1</v>
      </c>
      <c r="O252" s="54"/>
      <c r="P252" s="54"/>
      <c r="Q252" s="53"/>
      <c r="R252" s="2" t="s">
        <v>41</v>
      </c>
      <c r="S252" s="2" t="s">
        <v>42</v>
      </c>
      <c r="T252" s="2" t="s">
        <v>43</v>
      </c>
      <c r="U252" s="2" t="s">
        <v>44</v>
      </c>
      <c r="V252" s="2" t="s">
        <v>1096</v>
      </c>
      <c r="W252" s="2" t="s">
        <v>1096</v>
      </c>
      <c r="X252" s="2" t="s">
        <v>1097</v>
      </c>
      <c r="Y252" s="2" t="s">
        <v>1044</v>
      </c>
      <c r="Z252" s="2" t="s">
        <v>1098</v>
      </c>
      <c r="AA252" s="2">
        <v>1</v>
      </c>
      <c r="AB252" s="2" t="s">
        <v>1077</v>
      </c>
      <c r="AC252" s="2" t="s">
        <v>1078</v>
      </c>
      <c r="AD252" s="2" t="s">
        <v>1099</v>
      </c>
      <c r="AE252" s="2" t="s">
        <v>52</v>
      </c>
      <c r="AF252" s="2" t="s">
        <v>53</v>
      </c>
      <c r="AG252" s="45" t="s">
        <v>53</v>
      </c>
      <c r="AH252" s="14"/>
      <c r="AI252" s="14"/>
      <c r="AJ252" s="14"/>
    </row>
    <row r="253" spans="1:36" customFormat="1" ht="261" hidden="1" customHeight="1">
      <c r="A253" s="1">
        <v>248</v>
      </c>
      <c r="B253" s="2" t="s">
        <v>36</v>
      </c>
      <c r="C253" s="52" t="s">
        <v>37</v>
      </c>
      <c r="D253" s="53"/>
      <c r="E253" s="52" t="s">
        <v>38</v>
      </c>
      <c r="F253" s="53"/>
      <c r="G253" s="2" t="s">
        <v>39</v>
      </c>
      <c r="H253" s="52">
        <v>2012</v>
      </c>
      <c r="I253" s="53"/>
      <c r="J253" s="2">
        <v>800</v>
      </c>
      <c r="K253" s="52" t="s">
        <v>1100</v>
      </c>
      <c r="L253" s="54"/>
      <c r="M253" s="53"/>
      <c r="N253" s="52">
        <v>1</v>
      </c>
      <c r="O253" s="54"/>
      <c r="P253" s="54"/>
      <c r="Q253" s="53"/>
      <c r="R253" s="2" t="s">
        <v>41</v>
      </c>
      <c r="S253" s="2" t="s">
        <v>42</v>
      </c>
      <c r="T253" s="2" t="s">
        <v>43</v>
      </c>
      <c r="U253" s="2" t="s">
        <v>44</v>
      </c>
      <c r="V253" s="2" t="s">
        <v>1101</v>
      </c>
      <c r="W253" s="2" t="s">
        <v>1101</v>
      </c>
      <c r="X253" s="2" t="s">
        <v>1102</v>
      </c>
      <c r="Y253" s="2" t="s">
        <v>1103</v>
      </c>
      <c r="Z253" s="2" t="s">
        <v>171</v>
      </c>
      <c r="AA253" s="2">
        <v>1</v>
      </c>
      <c r="AB253" s="2" t="s">
        <v>1104</v>
      </c>
      <c r="AC253" s="2" t="s">
        <v>1078</v>
      </c>
      <c r="AD253" s="2" t="s">
        <v>1079</v>
      </c>
      <c r="AE253" s="2" t="s">
        <v>52</v>
      </c>
      <c r="AF253" s="2" t="s">
        <v>53</v>
      </c>
      <c r="AG253" s="45" t="s">
        <v>53</v>
      </c>
      <c r="AH253" s="15"/>
      <c r="AI253" s="15"/>
      <c r="AJ253" s="15"/>
    </row>
    <row r="254" spans="1:36" customFormat="1" ht="108" hidden="1" customHeight="1">
      <c r="A254" s="1">
        <v>249</v>
      </c>
      <c r="B254" s="2" t="s">
        <v>488</v>
      </c>
      <c r="C254" s="52" t="s">
        <v>37</v>
      </c>
      <c r="D254" s="53"/>
      <c r="E254" s="52" t="s">
        <v>38</v>
      </c>
      <c r="F254" s="53"/>
      <c r="G254" s="2" t="s">
        <v>39</v>
      </c>
      <c r="H254" s="52">
        <v>2017</v>
      </c>
      <c r="I254" s="53"/>
      <c r="J254" s="2">
        <v>171</v>
      </c>
      <c r="K254" s="52" t="s">
        <v>1105</v>
      </c>
      <c r="L254" s="54"/>
      <c r="M254" s="53"/>
      <c r="N254" s="52">
        <v>1</v>
      </c>
      <c r="O254" s="54"/>
      <c r="P254" s="54"/>
      <c r="Q254" s="53"/>
      <c r="R254" s="2" t="s">
        <v>41</v>
      </c>
      <c r="S254" s="2" t="s">
        <v>489</v>
      </c>
      <c r="T254" s="2" t="s">
        <v>43</v>
      </c>
      <c r="U254" s="2" t="s">
        <v>44</v>
      </c>
      <c r="V254" s="2" t="s">
        <v>1106</v>
      </c>
      <c r="W254" s="2" t="s">
        <v>1107</v>
      </c>
      <c r="X254" s="2" t="s">
        <v>1108</v>
      </c>
      <c r="Y254" s="2" t="s">
        <v>1109</v>
      </c>
      <c r="Z254" s="2" t="s">
        <v>80</v>
      </c>
      <c r="AA254" s="2">
        <v>1</v>
      </c>
      <c r="AB254" s="2" t="s">
        <v>121</v>
      </c>
      <c r="AC254" s="2" t="s">
        <v>496</v>
      </c>
      <c r="AD254" s="2" t="s">
        <v>497</v>
      </c>
      <c r="AE254" s="2" t="s">
        <v>52</v>
      </c>
      <c r="AF254" s="2" t="s">
        <v>498</v>
      </c>
      <c r="AG254" s="2" t="s">
        <v>498</v>
      </c>
    </row>
    <row r="255" spans="1:36" customFormat="1" ht="108" hidden="1" customHeight="1">
      <c r="A255" s="1">
        <v>250</v>
      </c>
      <c r="B255" s="2" t="s">
        <v>488</v>
      </c>
      <c r="C255" s="52" t="s">
        <v>37</v>
      </c>
      <c r="D255" s="53"/>
      <c r="E255" s="52" t="s">
        <v>38</v>
      </c>
      <c r="F255" s="53"/>
      <c r="G255" s="2" t="s">
        <v>39</v>
      </c>
      <c r="H255" s="52">
        <v>2017</v>
      </c>
      <c r="I255" s="53"/>
      <c r="J255" s="2">
        <v>171</v>
      </c>
      <c r="K255" s="52" t="s">
        <v>1105</v>
      </c>
      <c r="L255" s="54"/>
      <c r="M255" s="53"/>
      <c r="N255" s="52">
        <v>2</v>
      </c>
      <c r="O255" s="54"/>
      <c r="P255" s="54"/>
      <c r="Q255" s="53"/>
      <c r="R255" s="2" t="s">
        <v>41</v>
      </c>
      <c r="S255" s="2" t="s">
        <v>489</v>
      </c>
      <c r="T255" s="2" t="s">
        <v>43</v>
      </c>
      <c r="U255" s="2" t="s">
        <v>44</v>
      </c>
      <c r="V255" s="2" t="s">
        <v>1106</v>
      </c>
      <c r="W255" s="2" t="s">
        <v>1107</v>
      </c>
      <c r="X255" s="2" t="s">
        <v>1110</v>
      </c>
      <c r="Y255" s="2" t="s">
        <v>1111</v>
      </c>
      <c r="Z255" s="2" t="s">
        <v>1112</v>
      </c>
      <c r="AA255" s="2">
        <v>1</v>
      </c>
      <c r="AB255" s="2" t="s">
        <v>121</v>
      </c>
      <c r="AC255" s="2" t="s">
        <v>496</v>
      </c>
      <c r="AD255" s="2" t="s">
        <v>497</v>
      </c>
      <c r="AE255" s="2" t="s">
        <v>52</v>
      </c>
      <c r="AF255" s="2" t="s">
        <v>498</v>
      </c>
      <c r="AG255" s="2" t="s">
        <v>498</v>
      </c>
    </row>
    <row r="256" spans="1:36" customFormat="1" ht="171" hidden="1" customHeight="1">
      <c r="A256" s="1">
        <v>251</v>
      </c>
      <c r="B256" s="2" t="s">
        <v>513</v>
      </c>
      <c r="C256" s="52" t="s">
        <v>37</v>
      </c>
      <c r="D256" s="53"/>
      <c r="E256" s="52" t="s">
        <v>38</v>
      </c>
      <c r="F256" s="53"/>
      <c r="G256" s="2" t="s">
        <v>39</v>
      </c>
      <c r="H256" s="52">
        <v>2017</v>
      </c>
      <c r="I256" s="53"/>
      <c r="J256" s="2">
        <v>133</v>
      </c>
      <c r="K256" s="52" t="s">
        <v>1113</v>
      </c>
      <c r="L256" s="54"/>
      <c r="M256" s="53"/>
      <c r="N256" s="52">
        <v>1</v>
      </c>
      <c r="O256" s="54"/>
      <c r="P256" s="54"/>
      <c r="Q256" s="53"/>
      <c r="R256" s="2" t="s">
        <v>41</v>
      </c>
      <c r="S256" s="2" t="s">
        <v>489</v>
      </c>
      <c r="T256" s="2" t="s">
        <v>514</v>
      </c>
      <c r="U256" s="2" t="s">
        <v>514</v>
      </c>
      <c r="V256" s="2" t="s">
        <v>1114</v>
      </c>
      <c r="W256" s="2" t="s">
        <v>1115</v>
      </c>
      <c r="X256" s="2" t="s">
        <v>1116</v>
      </c>
      <c r="Y256" s="2" t="s">
        <v>1117</v>
      </c>
      <c r="Z256" s="2" t="s">
        <v>1118</v>
      </c>
      <c r="AA256" s="2">
        <v>1</v>
      </c>
      <c r="AB256" s="2" t="s">
        <v>1119</v>
      </c>
      <c r="AC256" s="2" t="s">
        <v>521</v>
      </c>
      <c r="AD256" s="2" t="s">
        <v>522</v>
      </c>
      <c r="AE256" s="2" t="s">
        <v>52</v>
      </c>
      <c r="AF256" s="2" t="s">
        <v>53</v>
      </c>
      <c r="AG256" s="45" t="s">
        <v>53</v>
      </c>
      <c r="AH256" s="15"/>
      <c r="AI256" s="15"/>
      <c r="AJ256" s="15"/>
    </row>
    <row r="257" spans="1:36" customFormat="1" ht="261" hidden="1" customHeight="1">
      <c r="A257" s="1">
        <v>252</v>
      </c>
      <c r="B257" s="2" t="s">
        <v>579</v>
      </c>
      <c r="C257" s="52" t="s">
        <v>37</v>
      </c>
      <c r="D257" s="53"/>
      <c r="E257" s="52" t="s">
        <v>38</v>
      </c>
      <c r="F257" s="53"/>
      <c r="G257" s="2" t="s">
        <v>39</v>
      </c>
      <c r="H257" s="52">
        <v>2017</v>
      </c>
      <c r="I257" s="53"/>
      <c r="J257" s="2">
        <v>153</v>
      </c>
      <c r="K257" s="52" t="s">
        <v>1113</v>
      </c>
      <c r="L257" s="54"/>
      <c r="M257" s="53"/>
      <c r="N257" s="52">
        <v>1</v>
      </c>
      <c r="O257" s="54"/>
      <c r="P257" s="54"/>
      <c r="Q257" s="53"/>
      <c r="R257" s="2" t="s">
        <v>41</v>
      </c>
      <c r="S257" s="2" t="s">
        <v>489</v>
      </c>
      <c r="T257" s="2" t="s">
        <v>43</v>
      </c>
      <c r="U257" s="2" t="s">
        <v>44</v>
      </c>
      <c r="V257" s="2" t="s">
        <v>1120</v>
      </c>
      <c r="W257" s="2" t="s">
        <v>978</v>
      </c>
      <c r="X257" s="2" t="s">
        <v>979</v>
      </c>
      <c r="Y257" s="2" t="s">
        <v>980</v>
      </c>
      <c r="Z257" s="2" t="s">
        <v>896</v>
      </c>
      <c r="AA257" s="2">
        <v>1</v>
      </c>
      <c r="AB257" s="2" t="s">
        <v>189</v>
      </c>
      <c r="AC257" s="2" t="s">
        <v>585</v>
      </c>
      <c r="AD257" s="2" t="s">
        <v>586</v>
      </c>
      <c r="AE257" s="2" t="s">
        <v>52</v>
      </c>
      <c r="AF257" s="2" t="s">
        <v>53</v>
      </c>
      <c r="AG257" s="45" t="s">
        <v>53</v>
      </c>
      <c r="AH257" s="15"/>
      <c r="AI257" s="15"/>
      <c r="AJ257" s="15"/>
    </row>
    <row r="258" spans="1:36" customFormat="1" ht="279" hidden="1" customHeight="1">
      <c r="A258" s="1">
        <v>253</v>
      </c>
      <c r="B258" s="2" t="s">
        <v>944</v>
      </c>
      <c r="C258" s="52" t="s">
        <v>37</v>
      </c>
      <c r="D258" s="53"/>
      <c r="E258" s="52" t="s">
        <v>38</v>
      </c>
      <c r="F258" s="53"/>
      <c r="G258" s="2" t="s">
        <v>39</v>
      </c>
      <c r="H258" s="52">
        <v>2015</v>
      </c>
      <c r="I258" s="53"/>
      <c r="J258" s="2">
        <v>184</v>
      </c>
      <c r="K258" s="52" t="s">
        <v>1113</v>
      </c>
      <c r="L258" s="54"/>
      <c r="M258" s="53"/>
      <c r="N258" s="52">
        <v>4</v>
      </c>
      <c r="O258" s="54"/>
      <c r="P258" s="54"/>
      <c r="Q258" s="53"/>
      <c r="R258" s="2" t="s">
        <v>41</v>
      </c>
      <c r="S258" s="2" t="s">
        <v>489</v>
      </c>
      <c r="T258" s="2" t="s">
        <v>514</v>
      </c>
      <c r="U258" s="2" t="s">
        <v>514</v>
      </c>
      <c r="V258" s="2" t="s">
        <v>1121</v>
      </c>
      <c r="W258" s="2" t="s">
        <v>1122</v>
      </c>
      <c r="X258" s="2" t="s">
        <v>1123</v>
      </c>
      <c r="Y258" s="2" t="s">
        <v>47</v>
      </c>
      <c r="Z258" s="2" t="s">
        <v>949</v>
      </c>
      <c r="AA258" s="2">
        <v>1</v>
      </c>
      <c r="AB258" s="2" t="s">
        <v>486</v>
      </c>
      <c r="AC258" s="2" t="s">
        <v>950</v>
      </c>
      <c r="AD258" s="2" t="s">
        <v>951</v>
      </c>
      <c r="AE258" s="2" t="s">
        <v>52</v>
      </c>
      <c r="AF258" s="2" t="s">
        <v>53</v>
      </c>
      <c r="AG258" s="45" t="s">
        <v>53</v>
      </c>
      <c r="AH258" s="15"/>
      <c r="AI258" s="15"/>
      <c r="AJ258" s="15"/>
    </row>
    <row r="259" spans="1:36" customFormat="1" ht="135" hidden="1" customHeight="1">
      <c r="A259" s="1">
        <v>254</v>
      </c>
      <c r="B259" s="2" t="s">
        <v>571</v>
      </c>
      <c r="C259" s="52" t="s">
        <v>37</v>
      </c>
      <c r="D259" s="53"/>
      <c r="E259" s="52" t="s">
        <v>38</v>
      </c>
      <c r="F259" s="53"/>
      <c r="G259" s="2" t="s">
        <v>39</v>
      </c>
      <c r="H259" s="52">
        <v>2016</v>
      </c>
      <c r="I259" s="53"/>
      <c r="J259" s="2">
        <v>153</v>
      </c>
      <c r="K259" s="52" t="s">
        <v>1113</v>
      </c>
      <c r="L259" s="54"/>
      <c r="M259" s="53"/>
      <c r="N259" s="52">
        <v>1</v>
      </c>
      <c r="O259" s="54"/>
      <c r="P259" s="54"/>
      <c r="Q259" s="53"/>
      <c r="R259" s="2" t="s">
        <v>41</v>
      </c>
      <c r="S259" s="2" t="s">
        <v>489</v>
      </c>
      <c r="T259" s="2" t="s">
        <v>43</v>
      </c>
      <c r="U259" s="2" t="s">
        <v>44</v>
      </c>
      <c r="V259" s="2" t="s">
        <v>991</v>
      </c>
      <c r="W259" s="2" t="s">
        <v>1124</v>
      </c>
      <c r="X259" s="2" t="s">
        <v>1125</v>
      </c>
      <c r="Y259" s="2" t="s">
        <v>1126</v>
      </c>
      <c r="Z259" s="2" t="s">
        <v>1127</v>
      </c>
      <c r="AA259" s="2">
        <v>1</v>
      </c>
      <c r="AB259" s="2" t="s">
        <v>996</v>
      </c>
      <c r="AC259" s="2" t="s">
        <v>578</v>
      </c>
      <c r="AD259" s="2" t="s">
        <v>191</v>
      </c>
      <c r="AE259" s="2" t="s">
        <v>52</v>
      </c>
      <c r="AF259" s="2" t="s">
        <v>220</v>
      </c>
      <c r="AG259" s="2" t="s">
        <v>220</v>
      </c>
    </row>
    <row r="260" spans="1:36" customFormat="1" ht="297" hidden="1" customHeight="1">
      <c r="A260" s="1">
        <v>255</v>
      </c>
      <c r="B260" s="2" t="s">
        <v>944</v>
      </c>
      <c r="C260" s="52" t="s">
        <v>37</v>
      </c>
      <c r="D260" s="53"/>
      <c r="E260" s="52" t="s">
        <v>38</v>
      </c>
      <c r="F260" s="53"/>
      <c r="G260" s="2" t="s">
        <v>39</v>
      </c>
      <c r="H260" s="52">
        <v>2015</v>
      </c>
      <c r="I260" s="53"/>
      <c r="J260" s="2">
        <v>184</v>
      </c>
      <c r="K260" s="52" t="s">
        <v>1128</v>
      </c>
      <c r="L260" s="54"/>
      <c r="M260" s="53"/>
      <c r="N260" s="52">
        <v>5</v>
      </c>
      <c r="O260" s="54"/>
      <c r="P260" s="54"/>
      <c r="Q260" s="53"/>
      <c r="R260" s="2" t="s">
        <v>41</v>
      </c>
      <c r="S260" s="2" t="s">
        <v>489</v>
      </c>
      <c r="T260" s="2" t="s">
        <v>514</v>
      </c>
      <c r="U260" s="2" t="s">
        <v>514</v>
      </c>
      <c r="V260" s="2" t="s">
        <v>734</v>
      </c>
      <c r="W260" s="2" t="s">
        <v>1129</v>
      </c>
      <c r="X260" s="2" t="s">
        <v>1130</v>
      </c>
      <c r="Y260" s="2" t="s">
        <v>47</v>
      </c>
      <c r="Z260" s="2" t="s">
        <v>949</v>
      </c>
      <c r="AA260" s="2">
        <v>1</v>
      </c>
      <c r="AB260" s="2" t="s">
        <v>486</v>
      </c>
      <c r="AC260" s="2" t="s">
        <v>950</v>
      </c>
      <c r="AD260" s="2" t="s">
        <v>951</v>
      </c>
      <c r="AE260" s="2" t="s">
        <v>52</v>
      </c>
      <c r="AF260" s="2" t="s">
        <v>220</v>
      </c>
      <c r="AG260" s="2" t="s">
        <v>220</v>
      </c>
    </row>
    <row r="261" spans="1:36" customFormat="1" ht="99" hidden="1" customHeight="1">
      <c r="A261" s="1">
        <v>256</v>
      </c>
      <c r="B261" s="2" t="s">
        <v>513</v>
      </c>
      <c r="C261" s="52" t="s">
        <v>37</v>
      </c>
      <c r="D261" s="53"/>
      <c r="E261" s="52" t="s">
        <v>38</v>
      </c>
      <c r="F261" s="53"/>
      <c r="G261" s="2" t="s">
        <v>39</v>
      </c>
      <c r="H261" s="52">
        <v>2017</v>
      </c>
      <c r="I261" s="53"/>
      <c r="J261" s="2">
        <v>133</v>
      </c>
      <c r="K261" s="52" t="s">
        <v>1128</v>
      </c>
      <c r="L261" s="54"/>
      <c r="M261" s="53"/>
      <c r="N261" s="52">
        <v>1</v>
      </c>
      <c r="O261" s="54"/>
      <c r="P261" s="54"/>
      <c r="Q261" s="53"/>
      <c r="R261" s="2" t="s">
        <v>41</v>
      </c>
      <c r="S261" s="2" t="s">
        <v>489</v>
      </c>
      <c r="T261" s="2" t="s">
        <v>514</v>
      </c>
      <c r="U261" s="2" t="s">
        <v>514</v>
      </c>
      <c r="V261" s="2" t="s">
        <v>1131</v>
      </c>
      <c r="W261" s="2" t="s">
        <v>1132</v>
      </c>
      <c r="X261" s="2" t="s">
        <v>1133</v>
      </c>
      <c r="Y261" s="2" t="s">
        <v>1134</v>
      </c>
      <c r="Z261" s="2" t="s">
        <v>1135</v>
      </c>
      <c r="AA261" s="2">
        <v>1</v>
      </c>
      <c r="AB261" s="2" t="s">
        <v>81</v>
      </c>
      <c r="AC261" s="2" t="s">
        <v>521</v>
      </c>
      <c r="AD261" s="2" t="s">
        <v>522</v>
      </c>
      <c r="AE261" s="2" t="s">
        <v>52</v>
      </c>
      <c r="AF261" s="2" t="s">
        <v>53</v>
      </c>
      <c r="AG261" s="45" t="s">
        <v>53</v>
      </c>
      <c r="AH261" s="15"/>
      <c r="AI261" s="15"/>
      <c r="AJ261" s="15"/>
    </row>
    <row r="262" spans="1:36" customFormat="1" ht="99" hidden="1" customHeight="1">
      <c r="A262" s="1">
        <v>257</v>
      </c>
      <c r="B262" s="2" t="s">
        <v>513</v>
      </c>
      <c r="C262" s="52" t="s">
        <v>37</v>
      </c>
      <c r="D262" s="53"/>
      <c r="E262" s="52" t="s">
        <v>38</v>
      </c>
      <c r="F262" s="53"/>
      <c r="G262" s="2" t="s">
        <v>39</v>
      </c>
      <c r="H262" s="52">
        <v>2017</v>
      </c>
      <c r="I262" s="53"/>
      <c r="J262" s="2">
        <v>133</v>
      </c>
      <c r="K262" s="52" t="s">
        <v>1128</v>
      </c>
      <c r="L262" s="54"/>
      <c r="M262" s="53"/>
      <c r="N262" s="52">
        <v>2</v>
      </c>
      <c r="O262" s="54"/>
      <c r="P262" s="54"/>
      <c r="Q262" s="53"/>
      <c r="R262" s="2" t="s">
        <v>41</v>
      </c>
      <c r="S262" s="2" t="s">
        <v>489</v>
      </c>
      <c r="T262" s="2" t="s">
        <v>514</v>
      </c>
      <c r="U262" s="2" t="s">
        <v>514</v>
      </c>
      <c r="V262" s="2" t="s">
        <v>1131</v>
      </c>
      <c r="W262" s="2" t="s">
        <v>1132</v>
      </c>
      <c r="X262" s="2" t="s">
        <v>1136</v>
      </c>
      <c r="Y262" s="2" t="s">
        <v>1137</v>
      </c>
      <c r="Z262" s="2" t="s">
        <v>1138</v>
      </c>
      <c r="AA262" s="2">
        <v>1</v>
      </c>
      <c r="AB262" s="2" t="s">
        <v>81</v>
      </c>
      <c r="AC262" s="2" t="s">
        <v>521</v>
      </c>
      <c r="AD262" s="2" t="s">
        <v>522</v>
      </c>
      <c r="AE262" s="2" t="s">
        <v>52</v>
      </c>
      <c r="AF262" s="2" t="s">
        <v>53</v>
      </c>
      <c r="AG262" s="45" t="s">
        <v>53</v>
      </c>
      <c r="AH262" s="15"/>
      <c r="AI262" s="15"/>
      <c r="AJ262" s="15"/>
    </row>
    <row r="263" spans="1:36" customFormat="1" ht="243" hidden="1" customHeight="1">
      <c r="A263" s="1">
        <v>258</v>
      </c>
      <c r="B263" s="2" t="s">
        <v>944</v>
      </c>
      <c r="C263" s="52" t="s">
        <v>37</v>
      </c>
      <c r="D263" s="53"/>
      <c r="E263" s="52" t="s">
        <v>38</v>
      </c>
      <c r="F263" s="53"/>
      <c r="G263" s="2" t="s">
        <v>39</v>
      </c>
      <c r="H263" s="52">
        <v>2015</v>
      </c>
      <c r="I263" s="53"/>
      <c r="J263" s="2">
        <v>184</v>
      </c>
      <c r="K263" s="52" t="s">
        <v>1139</v>
      </c>
      <c r="L263" s="54"/>
      <c r="M263" s="53"/>
      <c r="N263" s="52">
        <v>6</v>
      </c>
      <c r="O263" s="54"/>
      <c r="P263" s="54"/>
      <c r="Q263" s="53"/>
      <c r="R263" s="2" t="s">
        <v>41</v>
      </c>
      <c r="S263" s="2" t="s">
        <v>489</v>
      </c>
      <c r="T263" s="2" t="s">
        <v>514</v>
      </c>
      <c r="U263" s="2" t="s">
        <v>514</v>
      </c>
      <c r="V263" s="2" t="s">
        <v>1140</v>
      </c>
      <c r="W263" s="2" t="s">
        <v>1141</v>
      </c>
      <c r="X263" s="2" t="s">
        <v>1142</v>
      </c>
      <c r="Y263" s="2" t="s">
        <v>47</v>
      </c>
      <c r="Z263" s="2" t="s">
        <v>949</v>
      </c>
      <c r="AA263" s="2">
        <v>1</v>
      </c>
      <c r="AB263" s="2" t="s">
        <v>486</v>
      </c>
      <c r="AC263" s="2" t="s">
        <v>950</v>
      </c>
      <c r="AD263" s="2" t="s">
        <v>951</v>
      </c>
      <c r="AE263" s="2" t="s">
        <v>52</v>
      </c>
      <c r="AF263" s="2" t="s">
        <v>53</v>
      </c>
      <c r="AG263" s="45" t="s">
        <v>53</v>
      </c>
      <c r="AH263" s="15"/>
      <c r="AI263" s="15"/>
      <c r="AJ263" s="15"/>
    </row>
    <row r="264" spans="1:36" customFormat="1" ht="279" hidden="1" customHeight="1">
      <c r="A264" s="1">
        <v>259</v>
      </c>
      <c r="B264" s="2" t="s">
        <v>944</v>
      </c>
      <c r="C264" s="52" t="s">
        <v>37</v>
      </c>
      <c r="D264" s="53"/>
      <c r="E264" s="52" t="s">
        <v>38</v>
      </c>
      <c r="F264" s="53"/>
      <c r="G264" s="2" t="s">
        <v>39</v>
      </c>
      <c r="H264" s="52">
        <v>2015</v>
      </c>
      <c r="I264" s="53"/>
      <c r="J264" s="2">
        <v>184</v>
      </c>
      <c r="K264" s="52" t="s">
        <v>1143</v>
      </c>
      <c r="L264" s="54"/>
      <c r="M264" s="53"/>
      <c r="N264" s="52">
        <v>7</v>
      </c>
      <c r="O264" s="54"/>
      <c r="P264" s="54"/>
      <c r="Q264" s="53"/>
      <c r="R264" s="2" t="s">
        <v>41</v>
      </c>
      <c r="S264" s="2" t="s">
        <v>489</v>
      </c>
      <c r="T264" s="2" t="s">
        <v>514</v>
      </c>
      <c r="U264" s="2" t="s">
        <v>514</v>
      </c>
      <c r="V264" s="2" t="s">
        <v>1144</v>
      </c>
      <c r="W264" s="2" t="s">
        <v>1145</v>
      </c>
      <c r="X264" s="2" t="s">
        <v>1146</v>
      </c>
      <c r="Y264" s="2" t="s">
        <v>47</v>
      </c>
      <c r="Z264" s="2" t="s">
        <v>949</v>
      </c>
      <c r="AA264" s="2">
        <v>1</v>
      </c>
      <c r="AB264" s="2" t="s">
        <v>486</v>
      </c>
      <c r="AC264" s="2" t="s">
        <v>950</v>
      </c>
      <c r="AD264" s="2" t="s">
        <v>951</v>
      </c>
      <c r="AE264" s="2" t="s">
        <v>52</v>
      </c>
      <c r="AF264" s="2" t="s">
        <v>220</v>
      </c>
      <c r="AG264" s="2" t="s">
        <v>220</v>
      </c>
    </row>
    <row r="265" spans="1:36" customFormat="1" ht="252" hidden="1" customHeight="1">
      <c r="A265" s="1">
        <v>260</v>
      </c>
      <c r="B265" s="2" t="s">
        <v>571</v>
      </c>
      <c r="C265" s="52" t="s">
        <v>37</v>
      </c>
      <c r="D265" s="53"/>
      <c r="E265" s="52" t="s">
        <v>38</v>
      </c>
      <c r="F265" s="53"/>
      <c r="G265" s="2" t="s">
        <v>39</v>
      </c>
      <c r="H265" s="52">
        <v>2016</v>
      </c>
      <c r="I265" s="53"/>
      <c r="J265" s="2">
        <v>153</v>
      </c>
      <c r="K265" s="52" t="s">
        <v>1143</v>
      </c>
      <c r="L265" s="54"/>
      <c r="M265" s="53"/>
      <c r="N265" s="52">
        <v>1</v>
      </c>
      <c r="O265" s="54"/>
      <c r="P265" s="54"/>
      <c r="Q265" s="53"/>
      <c r="R265" s="2" t="s">
        <v>41</v>
      </c>
      <c r="S265" s="2" t="s">
        <v>489</v>
      </c>
      <c r="T265" s="2" t="s">
        <v>43</v>
      </c>
      <c r="U265" s="2" t="s">
        <v>44</v>
      </c>
      <c r="V265" s="2" t="s">
        <v>1147</v>
      </c>
      <c r="W265" s="2" t="s">
        <v>1148</v>
      </c>
      <c r="X265" s="2" t="s">
        <v>1149</v>
      </c>
      <c r="Y265" s="2" t="s">
        <v>901</v>
      </c>
      <c r="Z265" s="2" t="s">
        <v>902</v>
      </c>
      <c r="AA265" s="2">
        <v>1</v>
      </c>
      <c r="AB265" s="2" t="s">
        <v>996</v>
      </c>
      <c r="AC265" s="2" t="s">
        <v>578</v>
      </c>
      <c r="AD265" s="2" t="s">
        <v>191</v>
      </c>
      <c r="AE265" s="2" t="s">
        <v>52</v>
      </c>
      <c r="AF265" s="2" t="s">
        <v>53</v>
      </c>
      <c r="AG265" s="45" t="s">
        <v>53</v>
      </c>
      <c r="AH265" s="15"/>
      <c r="AI265" s="15"/>
      <c r="AJ265" s="15"/>
    </row>
    <row r="266" spans="1:36" customFormat="1" ht="252" hidden="1" customHeight="1">
      <c r="A266" s="1">
        <v>261</v>
      </c>
      <c r="B266" s="2" t="s">
        <v>571</v>
      </c>
      <c r="C266" s="52" t="s">
        <v>37</v>
      </c>
      <c r="D266" s="53"/>
      <c r="E266" s="52" t="s">
        <v>38</v>
      </c>
      <c r="F266" s="53"/>
      <c r="G266" s="2" t="s">
        <v>39</v>
      </c>
      <c r="H266" s="52">
        <v>2016</v>
      </c>
      <c r="I266" s="53"/>
      <c r="J266" s="2">
        <v>153</v>
      </c>
      <c r="K266" s="52" t="s">
        <v>1143</v>
      </c>
      <c r="L266" s="54"/>
      <c r="M266" s="53"/>
      <c r="N266" s="52">
        <v>2</v>
      </c>
      <c r="O266" s="54"/>
      <c r="P266" s="54"/>
      <c r="Q266" s="53"/>
      <c r="R266" s="2" t="s">
        <v>41</v>
      </c>
      <c r="S266" s="2" t="s">
        <v>489</v>
      </c>
      <c r="T266" s="2" t="s">
        <v>43</v>
      </c>
      <c r="U266" s="2" t="s">
        <v>44</v>
      </c>
      <c r="V266" s="2" t="s">
        <v>1147</v>
      </c>
      <c r="W266" s="2" t="s">
        <v>1148</v>
      </c>
      <c r="X266" s="2" t="s">
        <v>610</v>
      </c>
      <c r="Y266" s="2" t="s">
        <v>611</v>
      </c>
      <c r="Z266" s="2" t="s">
        <v>612</v>
      </c>
      <c r="AA266" s="2">
        <v>1</v>
      </c>
      <c r="AB266" s="2" t="s">
        <v>613</v>
      </c>
      <c r="AC266" s="2" t="s">
        <v>578</v>
      </c>
      <c r="AD266" s="2" t="s">
        <v>191</v>
      </c>
      <c r="AE266" s="2" t="s">
        <v>52</v>
      </c>
      <c r="AF266" s="2" t="s">
        <v>53</v>
      </c>
      <c r="AG266" s="45" t="s">
        <v>53</v>
      </c>
      <c r="AH266" s="15"/>
      <c r="AI266" s="15"/>
      <c r="AJ266" s="15"/>
    </row>
    <row r="267" spans="1:36" customFormat="1" ht="252" hidden="1" customHeight="1">
      <c r="A267" s="1">
        <v>262</v>
      </c>
      <c r="B267" s="2" t="s">
        <v>571</v>
      </c>
      <c r="C267" s="52" t="s">
        <v>37</v>
      </c>
      <c r="D267" s="53"/>
      <c r="E267" s="52" t="s">
        <v>38</v>
      </c>
      <c r="F267" s="53"/>
      <c r="G267" s="2" t="s">
        <v>39</v>
      </c>
      <c r="H267" s="52">
        <v>2016</v>
      </c>
      <c r="I267" s="53"/>
      <c r="J267" s="2">
        <v>153</v>
      </c>
      <c r="K267" s="52" t="s">
        <v>1143</v>
      </c>
      <c r="L267" s="54"/>
      <c r="M267" s="53"/>
      <c r="N267" s="52">
        <v>3</v>
      </c>
      <c r="O267" s="54"/>
      <c r="P267" s="54"/>
      <c r="Q267" s="53"/>
      <c r="R267" s="2" t="s">
        <v>41</v>
      </c>
      <c r="S267" s="2" t="s">
        <v>489</v>
      </c>
      <c r="T267" s="2" t="s">
        <v>43</v>
      </c>
      <c r="U267" s="2" t="s">
        <v>44</v>
      </c>
      <c r="V267" s="2" t="s">
        <v>1147</v>
      </c>
      <c r="W267" s="2" t="s">
        <v>1148</v>
      </c>
      <c r="X267" s="2" t="s">
        <v>1150</v>
      </c>
      <c r="Y267" s="2" t="s">
        <v>1151</v>
      </c>
      <c r="Z267" s="2" t="s">
        <v>1152</v>
      </c>
      <c r="AA267" s="2">
        <v>1</v>
      </c>
      <c r="AB267" s="2" t="s">
        <v>1153</v>
      </c>
      <c r="AC267" s="2" t="s">
        <v>578</v>
      </c>
      <c r="AD267" s="2" t="s">
        <v>191</v>
      </c>
      <c r="AE267" s="2" t="s">
        <v>52</v>
      </c>
      <c r="AF267" s="2" t="s">
        <v>53</v>
      </c>
      <c r="AG267" s="45" t="s">
        <v>53</v>
      </c>
      <c r="AH267" s="15"/>
      <c r="AI267" s="15"/>
      <c r="AJ267" s="15"/>
    </row>
    <row r="268" spans="1:36" customFormat="1" ht="243" hidden="1" customHeight="1">
      <c r="A268" s="1">
        <v>263</v>
      </c>
      <c r="B268" s="2" t="s">
        <v>513</v>
      </c>
      <c r="C268" s="52" t="s">
        <v>37</v>
      </c>
      <c r="D268" s="53"/>
      <c r="E268" s="52" t="s">
        <v>38</v>
      </c>
      <c r="F268" s="53"/>
      <c r="G268" s="2" t="s">
        <v>39</v>
      </c>
      <c r="H268" s="52">
        <v>2017</v>
      </c>
      <c r="I268" s="53"/>
      <c r="J268" s="2">
        <v>133</v>
      </c>
      <c r="K268" s="52" t="s">
        <v>1143</v>
      </c>
      <c r="L268" s="54"/>
      <c r="M268" s="53"/>
      <c r="N268" s="52">
        <v>1</v>
      </c>
      <c r="O268" s="54"/>
      <c r="P268" s="54"/>
      <c r="Q268" s="53"/>
      <c r="R268" s="2" t="s">
        <v>41</v>
      </c>
      <c r="S268" s="2" t="s">
        <v>489</v>
      </c>
      <c r="T268" s="2" t="s">
        <v>514</v>
      </c>
      <c r="U268" s="2" t="s">
        <v>514</v>
      </c>
      <c r="V268" s="2" t="s">
        <v>1154</v>
      </c>
      <c r="W268" s="2" t="s">
        <v>1155</v>
      </c>
      <c r="X268" s="2" t="s">
        <v>1156</v>
      </c>
      <c r="Y268" s="2" t="s">
        <v>1157</v>
      </c>
      <c r="Z268" s="2" t="s">
        <v>1158</v>
      </c>
      <c r="AA268" s="2">
        <v>1</v>
      </c>
      <c r="AB268" s="2" t="s">
        <v>1159</v>
      </c>
      <c r="AC268" s="2" t="s">
        <v>521</v>
      </c>
      <c r="AD268" s="2" t="s">
        <v>522</v>
      </c>
      <c r="AE268" s="2" t="s">
        <v>52</v>
      </c>
      <c r="AF268" s="2" t="s">
        <v>53</v>
      </c>
      <c r="AG268" s="45" t="s">
        <v>53</v>
      </c>
      <c r="AH268" s="15"/>
      <c r="AI268" s="15"/>
      <c r="AJ268" s="15"/>
    </row>
    <row r="269" spans="1:36" customFormat="1" ht="261" hidden="1" customHeight="1">
      <c r="A269" s="1">
        <v>264</v>
      </c>
      <c r="B269" s="2" t="s">
        <v>579</v>
      </c>
      <c r="C269" s="52" t="s">
        <v>37</v>
      </c>
      <c r="D269" s="53"/>
      <c r="E269" s="52" t="s">
        <v>38</v>
      </c>
      <c r="F269" s="53"/>
      <c r="G269" s="2" t="s">
        <v>39</v>
      </c>
      <c r="H269" s="52">
        <v>2017</v>
      </c>
      <c r="I269" s="53"/>
      <c r="J269" s="2">
        <v>153</v>
      </c>
      <c r="K269" s="52" t="s">
        <v>1143</v>
      </c>
      <c r="L269" s="54"/>
      <c r="M269" s="53"/>
      <c r="N269" s="52">
        <v>1</v>
      </c>
      <c r="O269" s="54"/>
      <c r="P269" s="54"/>
      <c r="Q269" s="53"/>
      <c r="R269" s="2" t="s">
        <v>41</v>
      </c>
      <c r="S269" s="2" t="s">
        <v>489</v>
      </c>
      <c r="T269" s="2" t="s">
        <v>43</v>
      </c>
      <c r="U269" s="2" t="s">
        <v>44</v>
      </c>
      <c r="V269" s="2" t="s">
        <v>1160</v>
      </c>
      <c r="W269" s="2" t="s">
        <v>1161</v>
      </c>
      <c r="X269" s="2" t="s">
        <v>1162</v>
      </c>
      <c r="Y269" s="2" t="s">
        <v>1163</v>
      </c>
      <c r="Z269" s="2" t="s">
        <v>584</v>
      </c>
      <c r="AA269" s="2">
        <v>1</v>
      </c>
      <c r="AB269" s="2" t="s">
        <v>189</v>
      </c>
      <c r="AC269" s="2" t="s">
        <v>585</v>
      </c>
      <c r="AD269" s="2" t="s">
        <v>586</v>
      </c>
      <c r="AE269" s="2" t="s">
        <v>52</v>
      </c>
      <c r="AF269" s="2" t="s">
        <v>53</v>
      </c>
      <c r="AG269" s="45" t="s">
        <v>53</v>
      </c>
      <c r="AH269" s="15"/>
      <c r="AI269" s="15"/>
      <c r="AJ269" s="15"/>
    </row>
    <row r="270" spans="1:36" customFormat="1" ht="261" hidden="1" customHeight="1">
      <c r="A270" s="1">
        <v>265</v>
      </c>
      <c r="B270" s="2" t="s">
        <v>579</v>
      </c>
      <c r="C270" s="52" t="s">
        <v>37</v>
      </c>
      <c r="D270" s="53"/>
      <c r="E270" s="52" t="s">
        <v>38</v>
      </c>
      <c r="F270" s="53"/>
      <c r="G270" s="2" t="s">
        <v>39</v>
      </c>
      <c r="H270" s="52">
        <v>2017</v>
      </c>
      <c r="I270" s="53"/>
      <c r="J270" s="2">
        <v>153</v>
      </c>
      <c r="K270" s="52" t="s">
        <v>1143</v>
      </c>
      <c r="L270" s="54"/>
      <c r="M270" s="53"/>
      <c r="N270" s="52">
        <v>2</v>
      </c>
      <c r="O270" s="54"/>
      <c r="P270" s="54"/>
      <c r="Q270" s="53"/>
      <c r="R270" s="2" t="s">
        <v>41</v>
      </c>
      <c r="S270" s="2" t="s">
        <v>489</v>
      </c>
      <c r="T270" s="2" t="s">
        <v>43</v>
      </c>
      <c r="U270" s="2" t="s">
        <v>44</v>
      </c>
      <c r="V270" s="2" t="s">
        <v>1160</v>
      </c>
      <c r="W270" s="2" t="s">
        <v>1161</v>
      </c>
      <c r="X270" s="2" t="s">
        <v>1164</v>
      </c>
      <c r="Y270" s="2" t="s">
        <v>1165</v>
      </c>
      <c r="Z270" s="2" t="s">
        <v>1166</v>
      </c>
      <c r="AA270" s="2">
        <v>1</v>
      </c>
      <c r="AB270" s="2" t="s">
        <v>1167</v>
      </c>
      <c r="AC270" s="2" t="s">
        <v>585</v>
      </c>
      <c r="AD270" s="2" t="s">
        <v>586</v>
      </c>
      <c r="AE270" s="2" t="s">
        <v>52</v>
      </c>
      <c r="AF270" s="2" t="s">
        <v>53</v>
      </c>
      <c r="AG270" s="45" t="s">
        <v>53</v>
      </c>
      <c r="AH270" s="15"/>
      <c r="AI270" s="15"/>
      <c r="AJ270" s="15"/>
    </row>
    <row r="271" spans="1:36" customFormat="1" ht="171" hidden="1" customHeight="1">
      <c r="A271" s="1">
        <v>266</v>
      </c>
      <c r="B271" s="2" t="s">
        <v>513</v>
      </c>
      <c r="C271" s="52" t="s">
        <v>37</v>
      </c>
      <c r="D271" s="53"/>
      <c r="E271" s="52" t="s">
        <v>38</v>
      </c>
      <c r="F271" s="53"/>
      <c r="G271" s="2" t="s">
        <v>39</v>
      </c>
      <c r="H271" s="52">
        <v>2017</v>
      </c>
      <c r="I271" s="53"/>
      <c r="J271" s="2">
        <v>133</v>
      </c>
      <c r="K271" s="52" t="s">
        <v>1168</v>
      </c>
      <c r="L271" s="54"/>
      <c r="M271" s="53"/>
      <c r="N271" s="52">
        <v>1</v>
      </c>
      <c r="O271" s="54"/>
      <c r="P271" s="54"/>
      <c r="Q271" s="53"/>
      <c r="R271" s="2" t="s">
        <v>41</v>
      </c>
      <c r="S271" s="2" t="s">
        <v>489</v>
      </c>
      <c r="T271" s="2" t="s">
        <v>514</v>
      </c>
      <c r="U271" s="2" t="s">
        <v>514</v>
      </c>
      <c r="V271" s="2" t="s">
        <v>1169</v>
      </c>
      <c r="W271" s="2" t="s">
        <v>1170</v>
      </c>
      <c r="X271" s="2" t="s">
        <v>1171</v>
      </c>
      <c r="Y271" s="2" t="s">
        <v>102</v>
      </c>
      <c r="Z271" s="2" t="s">
        <v>1172</v>
      </c>
      <c r="AA271" s="2">
        <v>1</v>
      </c>
      <c r="AB271" s="2" t="s">
        <v>1159</v>
      </c>
      <c r="AC271" s="2" t="s">
        <v>521</v>
      </c>
      <c r="AD271" s="2" t="s">
        <v>522</v>
      </c>
      <c r="AE271" s="2" t="s">
        <v>52</v>
      </c>
      <c r="AF271" s="2" t="s">
        <v>53</v>
      </c>
      <c r="AG271" s="45" t="s">
        <v>53</v>
      </c>
      <c r="AH271" s="15"/>
      <c r="AI271" s="15"/>
      <c r="AJ271" s="15"/>
    </row>
    <row r="272" spans="1:36" customFormat="1" ht="252" hidden="1" customHeight="1">
      <c r="A272" s="1">
        <v>267</v>
      </c>
      <c r="B272" s="2" t="s">
        <v>944</v>
      </c>
      <c r="C272" s="52" t="s">
        <v>37</v>
      </c>
      <c r="D272" s="53"/>
      <c r="E272" s="52" t="s">
        <v>38</v>
      </c>
      <c r="F272" s="53"/>
      <c r="G272" s="2" t="s">
        <v>39</v>
      </c>
      <c r="H272" s="52">
        <v>2015</v>
      </c>
      <c r="I272" s="53"/>
      <c r="J272" s="2">
        <v>184</v>
      </c>
      <c r="K272" s="52" t="s">
        <v>1168</v>
      </c>
      <c r="L272" s="54"/>
      <c r="M272" s="53"/>
      <c r="N272" s="52">
        <v>8</v>
      </c>
      <c r="O272" s="54"/>
      <c r="P272" s="54"/>
      <c r="Q272" s="53"/>
      <c r="R272" s="2" t="s">
        <v>41</v>
      </c>
      <c r="S272" s="2" t="s">
        <v>489</v>
      </c>
      <c r="T272" s="2" t="s">
        <v>514</v>
      </c>
      <c r="U272" s="2" t="s">
        <v>514</v>
      </c>
      <c r="V272" s="2" t="s">
        <v>1173</v>
      </c>
      <c r="W272" s="2" t="s">
        <v>1174</v>
      </c>
      <c r="X272" s="2" t="s">
        <v>1175</v>
      </c>
      <c r="Y272" s="2" t="s">
        <v>47</v>
      </c>
      <c r="Z272" s="2" t="s">
        <v>949</v>
      </c>
      <c r="AA272" s="2">
        <v>1</v>
      </c>
      <c r="AB272" s="2" t="s">
        <v>486</v>
      </c>
      <c r="AC272" s="2" t="s">
        <v>950</v>
      </c>
      <c r="AD272" s="2" t="s">
        <v>951</v>
      </c>
      <c r="AE272" s="2" t="s">
        <v>52</v>
      </c>
      <c r="AF272" s="2" t="s">
        <v>53</v>
      </c>
      <c r="AG272" s="45" t="s">
        <v>53</v>
      </c>
      <c r="AH272" s="15"/>
      <c r="AI272" s="15"/>
      <c r="AJ272" s="15"/>
    </row>
    <row r="273" spans="1:36" customFormat="1" ht="261" hidden="1" customHeight="1">
      <c r="A273" s="1">
        <v>268</v>
      </c>
      <c r="B273" s="2" t="s">
        <v>571</v>
      </c>
      <c r="C273" s="52" t="s">
        <v>37</v>
      </c>
      <c r="D273" s="53"/>
      <c r="E273" s="52" t="s">
        <v>38</v>
      </c>
      <c r="F273" s="53"/>
      <c r="G273" s="2" t="s">
        <v>39</v>
      </c>
      <c r="H273" s="52">
        <v>2016</v>
      </c>
      <c r="I273" s="53"/>
      <c r="J273" s="2">
        <v>153</v>
      </c>
      <c r="K273" s="52" t="s">
        <v>1176</v>
      </c>
      <c r="L273" s="54"/>
      <c r="M273" s="53"/>
      <c r="N273" s="52">
        <v>1</v>
      </c>
      <c r="O273" s="54"/>
      <c r="P273" s="54"/>
      <c r="Q273" s="53"/>
      <c r="R273" s="2" t="s">
        <v>41</v>
      </c>
      <c r="S273" s="2" t="s">
        <v>489</v>
      </c>
      <c r="T273" s="2" t="s">
        <v>43</v>
      </c>
      <c r="U273" s="2" t="s">
        <v>44</v>
      </c>
      <c r="V273" s="2" t="s">
        <v>1177</v>
      </c>
      <c r="W273" s="2" t="s">
        <v>1178</v>
      </c>
      <c r="X273" s="2" t="s">
        <v>1179</v>
      </c>
      <c r="Y273" s="2" t="s">
        <v>607</v>
      </c>
      <c r="Z273" s="2" t="s">
        <v>608</v>
      </c>
      <c r="AA273" s="2">
        <v>1</v>
      </c>
      <c r="AB273" s="2" t="s">
        <v>613</v>
      </c>
      <c r="AC273" s="2" t="s">
        <v>578</v>
      </c>
      <c r="AD273" s="2" t="s">
        <v>191</v>
      </c>
      <c r="AE273" s="2" t="s">
        <v>52</v>
      </c>
      <c r="AF273" s="2" t="s">
        <v>53</v>
      </c>
      <c r="AG273" s="45" t="s">
        <v>53</v>
      </c>
      <c r="AH273" s="15"/>
      <c r="AI273" s="15"/>
      <c r="AJ273" s="15"/>
    </row>
    <row r="274" spans="1:36" customFormat="1" ht="261" hidden="1" customHeight="1">
      <c r="A274" s="1">
        <v>269</v>
      </c>
      <c r="B274" s="2" t="s">
        <v>571</v>
      </c>
      <c r="C274" s="52" t="s">
        <v>37</v>
      </c>
      <c r="D274" s="53"/>
      <c r="E274" s="52" t="s">
        <v>38</v>
      </c>
      <c r="F274" s="53"/>
      <c r="G274" s="2" t="s">
        <v>39</v>
      </c>
      <c r="H274" s="52">
        <v>2016</v>
      </c>
      <c r="I274" s="53"/>
      <c r="J274" s="2">
        <v>153</v>
      </c>
      <c r="K274" s="52" t="s">
        <v>1176</v>
      </c>
      <c r="L274" s="54"/>
      <c r="M274" s="53"/>
      <c r="N274" s="52">
        <v>2</v>
      </c>
      <c r="O274" s="54"/>
      <c r="P274" s="54"/>
      <c r="Q274" s="53"/>
      <c r="R274" s="2" t="s">
        <v>41</v>
      </c>
      <c r="S274" s="2" t="s">
        <v>489</v>
      </c>
      <c r="T274" s="2" t="s">
        <v>43</v>
      </c>
      <c r="U274" s="2" t="s">
        <v>44</v>
      </c>
      <c r="V274" s="2" t="s">
        <v>1177</v>
      </c>
      <c r="W274" s="2" t="s">
        <v>1178</v>
      </c>
      <c r="X274" s="2" t="s">
        <v>1180</v>
      </c>
      <c r="Y274" s="2" t="s">
        <v>611</v>
      </c>
      <c r="Z274" s="2" t="s">
        <v>612</v>
      </c>
      <c r="AA274" s="2">
        <v>1</v>
      </c>
      <c r="AB274" s="2" t="s">
        <v>613</v>
      </c>
      <c r="AC274" s="2" t="s">
        <v>578</v>
      </c>
      <c r="AD274" s="2" t="s">
        <v>191</v>
      </c>
      <c r="AE274" s="2" t="s">
        <v>52</v>
      </c>
      <c r="AF274" s="2" t="s">
        <v>53</v>
      </c>
      <c r="AG274" s="45" t="s">
        <v>53</v>
      </c>
      <c r="AH274" s="15"/>
      <c r="AI274" s="15"/>
      <c r="AJ274" s="15"/>
    </row>
    <row r="275" spans="1:36" customFormat="1" ht="279" hidden="1" customHeight="1">
      <c r="A275" s="1">
        <v>270</v>
      </c>
      <c r="B275" s="2" t="s">
        <v>579</v>
      </c>
      <c r="C275" s="52" t="s">
        <v>37</v>
      </c>
      <c r="D275" s="53"/>
      <c r="E275" s="52" t="s">
        <v>38</v>
      </c>
      <c r="F275" s="53"/>
      <c r="G275" s="2" t="s">
        <v>39</v>
      </c>
      <c r="H275" s="52">
        <v>2017</v>
      </c>
      <c r="I275" s="53"/>
      <c r="J275" s="2">
        <v>153</v>
      </c>
      <c r="K275" s="52" t="s">
        <v>1176</v>
      </c>
      <c r="L275" s="54"/>
      <c r="M275" s="53"/>
      <c r="N275" s="52">
        <v>1</v>
      </c>
      <c r="O275" s="54"/>
      <c r="P275" s="54"/>
      <c r="Q275" s="53"/>
      <c r="R275" s="2" t="s">
        <v>41</v>
      </c>
      <c r="S275" s="2" t="s">
        <v>489</v>
      </c>
      <c r="T275" s="2" t="s">
        <v>43</v>
      </c>
      <c r="U275" s="2" t="s">
        <v>44</v>
      </c>
      <c r="V275" s="2" t="s">
        <v>1181</v>
      </c>
      <c r="W275" s="2" t="s">
        <v>1182</v>
      </c>
      <c r="X275" s="2" t="s">
        <v>1183</v>
      </c>
      <c r="Y275" s="2" t="s">
        <v>980</v>
      </c>
      <c r="Z275" s="2" t="s">
        <v>896</v>
      </c>
      <c r="AA275" s="2">
        <v>1</v>
      </c>
      <c r="AB275" s="2" t="s">
        <v>189</v>
      </c>
      <c r="AC275" s="2" t="s">
        <v>585</v>
      </c>
      <c r="AD275" s="2" t="s">
        <v>586</v>
      </c>
      <c r="AE275" s="2" t="s">
        <v>52</v>
      </c>
      <c r="AF275" s="2" t="s">
        <v>53</v>
      </c>
      <c r="AG275" s="45" t="s">
        <v>53</v>
      </c>
      <c r="AH275" s="15"/>
      <c r="AI275" s="15"/>
      <c r="AJ275" s="15"/>
    </row>
    <row r="276" spans="1:36" customFormat="1" ht="207" hidden="1" customHeight="1">
      <c r="A276" s="1">
        <v>271</v>
      </c>
      <c r="B276" s="2" t="s">
        <v>571</v>
      </c>
      <c r="C276" s="52" t="s">
        <v>37</v>
      </c>
      <c r="D276" s="53"/>
      <c r="E276" s="52" t="s">
        <v>38</v>
      </c>
      <c r="F276" s="53"/>
      <c r="G276" s="2" t="s">
        <v>39</v>
      </c>
      <c r="H276" s="52">
        <v>2016</v>
      </c>
      <c r="I276" s="53"/>
      <c r="J276" s="2">
        <v>153</v>
      </c>
      <c r="K276" s="52" t="s">
        <v>1184</v>
      </c>
      <c r="L276" s="54"/>
      <c r="M276" s="53"/>
      <c r="N276" s="52">
        <v>1</v>
      </c>
      <c r="O276" s="54"/>
      <c r="P276" s="54"/>
      <c r="Q276" s="53"/>
      <c r="R276" s="2" t="s">
        <v>41</v>
      </c>
      <c r="S276" s="2" t="s">
        <v>489</v>
      </c>
      <c r="T276" s="2" t="s">
        <v>43</v>
      </c>
      <c r="U276" s="2" t="s">
        <v>44</v>
      </c>
      <c r="V276" s="2" t="s">
        <v>1185</v>
      </c>
      <c r="W276" s="2" t="s">
        <v>1186</v>
      </c>
      <c r="X276" s="2" t="s">
        <v>1187</v>
      </c>
      <c r="Y276" s="2" t="s">
        <v>1188</v>
      </c>
      <c r="Z276" s="2" t="s">
        <v>1189</v>
      </c>
      <c r="AA276" s="2">
        <v>1</v>
      </c>
      <c r="AB276" s="2" t="s">
        <v>1190</v>
      </c>
      <c r="AC276" s="2" t="s">
        <v>578</v>
      </c>
      <c r="AD276" s="2" t="s">
        <v>191</v>
      </c>
      <c r="AE276" s="2" t="s">
        <v>52</v>
      </c>
      <c r="AF276" s="2" t="s">
        <v>53</v>
      </c>
      <c r="AG276" s="45" t="s">
        <v>53</v>
      </c>
      <c r="AH276" s="15"/>
      <c r="AI276" s="15"/>
      <c r="AJ276" s="15"/>
    </row>
    <row r="277" spans="1:36" customFormat="1" ht="72" hidden="1" customHeight="1">
      <c r="A277" s="1">
        <v>272</v>
      </c>
      <c r="B277" s="2" t="s">
        <v>579</v>
      </c>
      <c r="C277" s="52" t="s">
        <v>37</v>
      </c>
      <c r="D277" s="53"/>
      <c r="E277" s="52" t="s">
        <v>38</v>
      </c>
      <c r="F277" s="53"/>
      <c r="G277" s="2" t="s">
        <v>39</v>
      </c>
      <c r="H277" s="52">
        <v>2017</v>
      </c>
      <c r="I277" s="53"/>
      <c r="J277" s="2">
        <v>153</v>
      </c>
      <c r="K277" s="52" t="s">
        <v>1191</v>
      </c>
      <c r="L277" s="54"/>
      <c r="M277" s="53"/>
      <c r="N277" s="52">
        <v>1</v>
      </c>
      <c r="O277" s="54"/>
      <c r="P277" s="54"/>
      <c r="Q277" s="53"/>
      <c r="R277" s="2" t="s">
        <v>41</v>
      </c>
      <c r="S277" s="2" t="s">
        <v>489</v>
      </c>
      <c r="T277" s="2" t="s">
        <v>43</v>
      </c>
      <c r="U277" s="2" t="s">
        <v>44</v>
      </c>
      <c r="V277" s="2" t="s">
        <v>1192</v>
      </c>
      <c r="W277" s="2" t="s">
        <v>1193</v>
      </c>
      <c r="X277" s="2" t="s">
        <v>1194</v>
      </c>
      <c r="Y277" s="2" t="s">
        <v>79</v>
      </c>
      <c r="Z277" s="2" t="s">
        <v>1195</v>
      </c>
      <c r="AA277" s="2">
        <v>1</v>
      </c>
      <c r="AB277" s="2" t="s">
        <v>81</v>
      </c>
      <c r="AC277" s="2" t="s">
        <v>585</v>
      </c>
      <c r="AD277" s="2" t="s">
        <v>586</v>
      </c>
      <c r="AE277" s="2" t="s">
        <v>52</v>
      </c>
      <c r="AF277" s="2" t="s">
        <v>53</v>
      </c>
      <c r="AG277" s="45" t="s">
        <v>53</v>
      </c>
      <c r="AH277" s="15"/>
      <c r="AI277" s="15"/>
      <c r="AJ277" s="15"/>
    </row>
  </sheetData>
  <sheetProtection algorithmName="SHA-512" hashValue="XIgPr06urn/jFlqEWlU5YQXkGZ0v/lMY/oGhQ5D6huWczJgRsgzccBD3/FjL48sKw9GW6A3ELV+W7VyXqB+m5A==" saltValue="HDPpjmbGiOyPbQZoxN8fTQ==" spinCount="100000" sheet="1" formatCells="0" formatColumns="0" formatRows="0" insertColumns="0" insertRows="0" insertHyperlinks="0" deleteColumns="0" deleteRows="0" sort="0" autoFilter="0" pivotTables="0"/>
  <autoFilter ref="A5:AJ277">
    <filterColumn colId="2" showButton="0"/>
    <filterColumn colId="4" showButton="0"/>
    <filterColumn colId="7" showButton="0"/>
    <filterColumn colId="10" showButton="0"/>
    <filterColumn colId="11" showButton="0"/>
    <filterColumn colId="13" showButton="0"/>
    <filterColumn colId="14" showButton="0"/>
    <filterColumn colId="15" showButton="0"/>
    <filterColumn colId="32">
      <filters>
        <filter val="ABIERTA"/>
      </filters>
    </filterColumn>
  </autoFilter>
  <mergeCells count="1372">
    <mergeCell ref="C276:D276"/>
    <mergeCell ref="E276:F276"/>
    <mergeCell ref="H276:I276"/>
    <mergeCell ref="K276:M276"/>
    <mergeCell ref="N276:Q276"/>
    <mergeCell ref="C277:D277"/>
    <mergeCell ref="E277:F277"/>
    <mergeCell ref="H277:I277"/>
    <mergeCell ref="K277:M277"/>
    <mergeCell ref="N277:Q277"/>
    <mergeCell ref="C274:D274"/>
    <mergeCell ref="E274:F274"/>
    <mergeCell ref="H274:I274"/>
    <mergeCell ref="K274:M274"/>
    <mergeCell ref="N274:Q274"/>
    <mergeCell ref="C275:D275"/>
    <mergeCell ref="E275:F275"/>
    <mergeCell ref="H275:I275"/>
    <mergeCell ref="K275:M275"/>
    <mergeCell ref="N275:Q275"/>
    <mergeCell ref="C273:D273"/>
    <mergeCell ref="E273:F273"/>
    <mergeCell ref="H273:I273"/>
    <mergeCell ref="K273:M273"/>
    <mergeCell ref="C265:D265"/>
    <mergeCell ref="E265:F265"/>
    <mergeCell ref="H265:I265"/>
    <mergeCell ref="K265:M265"/>
    <mergeCell ref="N265:Q265"/>
    <mergeCell ref="C269:D269"/>
    <mergeCell ref="E269:F269"/>
    <mergeCell ref="H269:I269"/>
    <mergeCell ref="K269:M269"/>
    <mergeCell ref="N269:Q269"/>
    <mergeCell ref="C272:D272"/>
    <mergeCell ref="E272:F272"/>
    <mergeCell ref="H272:I272"/>
    <mergeCell ref="K272:M272"/>
    <mergeCell ref="N272:Q272"/>
    <mergeCell ref="N273:Q273"/>
    <mergeCell ref="C270:D270"/>
    <mergeCell ref="C268:D268"/>
    <mergeCell ref="E268:F268"/>
    <mergeCell ref="H268:I268"/>
    <mergeCell ref="K268:M268"/>
    <mergeCell ref="N268:Q268"/>
    <mergeCell ref="C266:D266"/>
    <mergeCell ref="C267:D267"/>
    <mergeCell ref="E267:F267"/>
    <mergeCell ref="H267:I267"/>
    <mergeCell ref="K267:M267"/>
    <mergeCell ref="N267:Q267"/>
    <mergeCell ref="E270:F270"/>
    <mergeCell ref="H270:I270"/>
    <mergeCell ref="K270:M270"/>
    <mergeCell ref="N270:Q270"/>
    <mergeCell ref="C261:D261"/>
    <mergeCell ref="E261:F261"/>
    <mergeCell ref="H261:I261"/>
    <mergeCell ref="K261:M261"/>
    <mergeCell ref="N261:Q261"/>
    <mergeCell ref="C271:D271"/>
    <mergeCell ref="E271:F271"/>
    <mergeCell ref="H271:I271"/>
    <mergeCell ref="K271:M271"/>
    <mergeCell ref="N271:Q271"/>
    <mergeCell ref="C264:D264"/>
    <mergeCell ref="E264:F264"/>
    <mergeCell ref="H264:I264"/>
    <mergeCell ref="K264:M264"/>
    <mergeCell ref="N264:Q264"/>
    <mergeCell ref="C262:D262"/>
    <mergeCell ref="E262:F262"/>
    <mergeCell ref="H262:I262"/>
    <mergeCell ref="K262:M262"/>
    <mergeCell ref="N262:Q262"/>
    <mergeCell ref="C263:D263"/>
    <mergeCell ref="E263:F263"/>
    <mergeCell ref="H263:I263"/>
    <mergeCell ref="K263:M263"/>
    <mergeCell ref="N263:Q263"/>
    <mergeCell ref="E266:F266"/>
    <mergeCell ref="H266:I266"/>
    <mergeCell ref="K266:M266"/>
    <mergeCell ref="N266:Q266"/>
    <mergeCell ref="C257:D257"/>
    <mergeCell ref="E257:F257"/>
    <mergeCell ref="H257:I257"/>
    <mergeCell ref="K257:M257"/>
    <mergeCell ref="N257:Q257"/>
    <mergeCell ref="C254:D254"/>
    <mergeCell ref="E254:F254"/>
    <mergeCell ref="H254:I254"/>
    <mergeCell ref="K254:M254"/>
    <mergeCell ref="N254:Q254"/>
    <mergeCell ref="C255:D255"/>
    <mergeCell ref="E255:F255"/>
    <mergeCell ref="H255:I255"/>
    <mergeCell ref="K255:M255"/>
    <mergeCell ref="N255:Q255"/>
    <mergeCell ref="C260:D260"/>
    <mergeCell ref="E260:F260"/>
    <mergeCell ref="H260:I260"/>
    <mergeCell ref="K260:M260"/>
    <mergeCell ref="N260:Q260"/>
    <mergeCell ref="C258:D258"/>
    <mergeCell ref="E258:F258"/>
    <mergeCell ref="H258:I258"/>
    <mergeCell ref="K258:M258"/>
    <mergeCell ref="N258:Q258"/>
    <mergeCell ref="C259:D259"/>
    <mergeCell ref="E259:F259"/>
    <mergeCell ref="H259:I259"/>
    <mergeCell ref="K259:M259"/>
    <mergeCell ref="N259:Q259"/>
    <mergeCell ref="C253:D253"/>
    <mergeCell ref="E253:F253"/>
    <mergeCell ref="H253:I253"/>
    <mergeCell ref="K253:M253"/>
    <mergeCell ref="N253:Q253"/>
    <mergeCell ref="C250:D250"/>
    <mergeCell ref="E250:F250"/>
    <mergeCell ref="H250:I250"/>
    <mergeCell ref="K250:M250"/>
    <mergeCell ref="N250:Q250"/>
    <mergeCell ref="C251:D251"/>
    <mergeCell ref="E251:F251"/>
    <mergeCell ref="H251:I251"/>
    <mergeCell ref="K251:M251"/>
    <mergeCell ref="N251:Q251"/>
    <mergeCell ref="C256:D256"/>
    <mergeCell ref="E256:F256"/>
    <mergeCell ref="H256:I256"/>
    <mergeCell ref="K256:M256"/>
    <mergeCell ref="N256:Q256"/>
    <mergeCell ref="C249:D249"/>
    <mergeCell ref="E249:F249"/>
    <mergeCell ref="H249:I249"/>
    <mergeCell ref="K249:M249"/>
    <mergeCell ref="N249:Q249"/>
    <mergeCell ref="C246:D246"/>
    <mergeCell ref="E246:F246"/>
    <mergeCell ref="H246:I246"/>
    <mergeCell ref="K246:M246"/>
    <mergeCell ref="N246:Q246"/>
    <mergeCell ref="C247:D247"/>
    <mergeCell ref="E247:F247"/>
    <mergeCell ref="H247:I247"/>
    <mergeCell ref="K247:M247"/>
    <mergeCell ref="N247:Q247"/>
    <mergeCell ref="C252:D252"/>
    <mergeCell ref="E252:F252"/>
    <mergeCell ref="H252:I252"/>
    <mergeCell ref="K252:M252"/>
    <mergeCell ref="N252:Q252"/>
    <mergeCell ref="C245:D245"/>
    <mergeCell ref="E245:F245"/>
    <mergeCell ref="H245:I245"/>
    <mergeCell ref="K245:M245"/>
    <mergeCell ref="N245:Q245"/>
    <mergeCell ref="C242:D242"/>
    <mergeCell ref="E242:F242"/>
    <mergeCell ref="H242:I242"/>
    <mergeCell ref="K242:M242"/>
    <mergeCell ref="N242:Q242"/>
    <mergeCell ref="C243:D243"/>
    <mergeCell ref="E243:F243"/>
    <mergeCell ref="H243:I243"/>
    <mergeCell ref="K243:M243"/>
    <mergeCell ref="N243:Q243"/>
    <mergeCell ref="C248:D248"/>
    <mergeCell ref="E248:F248"/>
    <mergeCell ref="H248:I248"/>
    <mergeCell ref="K248:M248"/>
    <mergeCell ref="N248:Q248"/>
    <mergeCell ref="C241:D241"/>
    <mergeCell ref="E241:F241"/>
    <mergeCell ref="H241:I241"/>
    <mergeCell ref="K241:M241"/>
    <mergeCell ref="N241:Q241"/>
    <mergeCell ref="C238:D238"/>
    <mergeCell ref="E238:F238"/>
    <mergeCell ref="H238:I238"/>
    <mergeCell ref="K238:M238"/>
    <mergeCell ref="N238:Q238"/>
    <mergeCell ref="C239:D239"/>
    <mergeCell ref="E239:F239"/>
    <mergeCell ref="H239:I239"/>
    <mergeCell ref="K239:M239"/>
    <mergeCell ref="N239:Q239"/>
    <mergeCell ref="C244:D244"/>
    <mergeCell ref="E244:F244"/>
    <mergeCell ref="H244:I244"/>
    <mergeCell ref="K244:M244"/>
    <mergeCell ref="N244:Q244"/>
    <mergeCell ref="C237:D237"/>
    <mergeCell ref="E237:F237"/>
    <mergeCell ref="H237:I237"/>
    <mergeCell ref="K237:M237"/>
    <mergeCell ref="N237:Q237"/>
    <mergeCell ref="C234:D234"/>
    <mergeCell ref="E234:F234"/>
    <mergeCell ref="H234:I234"/>
    <mergeCell ref="K234:M234"/>
    <mergeCell ref="N234:Q234"/>
    <mergeCell ref="C235:D235"/>
    <mergeCell ref="E235:F235"/>
    <mergeCell ref="H235:I235"/>
    <mergeCell ref="K235:M235"/>
    <mergeCell ref="N235:Q235"/>
    <mergeCell ref="C240:D240"/>
    <mergeCell ref="E240:F240"/>
    <mergeCell ref="H240:I240"/>
    <mergeCell ref="K240:M240"/>
    <mergeCell ref="N240:Q240"/>
    <mergeCell ref="C233:D233"/>
    <mergeCell ref="E233:F233"/>
    <mergeCell ref="H233:I233"/>
    <mergeCell ref="K233:M233"/>
    <mergeCell ref="N233:Q233"/>
    <mergeCell ref="C230:D230"/>
    <mergeCell ref="E230:F230"/>
    <mergeCell ref="H230:I230"/>
    <mergeCell ref="K230:M230"/>
    <mergeCell ref="N230:Q230"/>
    <mergeCell ref="C231:D231"/>
    <mergeCell ref="E231:F231"/>
    <mergeCell ref="H231:I231"/>
    <mergeCell ref="K231:M231"/>
    <mergeCell ref="N231:Q231"/>
    <mergeCell ref="C236:D236"/>
    <mergeCell ref="E236:F236"/>
    <mergeCell ref="H236:I236"/>
    <mergeCell ref="K236:M236"/>
    <mergeCell ref="N236:Q236"/>
    <mergeCell ref="C229:D229"/>
    <mergeCell ref="E229:F229"/>
    <mergeCell ref="H229:I229"/>
    <mergeCell ref="K229:M229"/>
    <mergeCell ref="N229:Q229"/>
    <mergeCell ref="C226:D226"/>
    <mergeCell ref="E226:F226"/>
    <mergeCell ref="H226:I226"/>
    <mergeCell ref="K226:M226"/>
    <mergeCell ref="N226:Q226"/>
    <mergeCell ref="C227:D227"/>
    <mergeCell ref="E227:F227"/>
    <mergeCell ref="H227:I227"/>
    <mergeCell ref="K227:M227"/>
    <mergeCell ref="N227:Q227"/>
    <mergeCell ref="C232:D232"/>
    <mergeCell ref="E232:F232"/>
    <mergeCell ref="H232:I232"/>
    <mergeCell ref="K232:M232"/>
    <mergeCell ref="N232:Q232"/>
    <mergeCell ref="C225:D225"/>
    <mergeCell ref="E225:F225"/>
    <mergeCell ref="H225:I225"/>
    <mergeCell ref="K225:M225"/>
    <mergeCell ref="N225:Q225"/>
    <mergeCell ref="C222:D222"/>
    <mergeCell ref="E222:F222"/>
    <mergeCell ref="H222:I222"/>
    <mergeCell ref="K222:M222"/>
    <mergeCell ref="N222:Q222"/>
    <mergeCell ref="C223:D223"/>
    <mergeCell ref="E223:F223"/>
    <mergeCell ref="H223:I223"/>
    <mergeCell ref="K223:M223"/>
    <mergeCell ref="N223:Q223"/>
    <mergeCell ref="C228:D228"/>
    <mergeCell ref="E228:F228"/>
    <mergeCell ref="H228:I228"/>
    <mergeCell ref="K228:M228"/>
    <mergeCell ref="N228:Q228"/>
    <mergeCell ref="C221:D221"/>
    <mergeCell ref="E221:F221"/>
    <mergeCell ref="H221:I221"/>
    <mergeCell ref="K221:M221"/>
    <mergeCell ref="N221:Q221"/>
    <mergeCell ref="C218:D218"/>
    <mergeCell ref="E218:F218"/>
    <mergeCell ref="H218:I218"/>
    <mergeCell ref="K218:M218"/>
    <mergeCell ref="N218:Q218"/>
    <mergeCell ref="C219:D219"/>
    <mergeCell ref="E219:F219"/>
    <mergeCell ref="H219:I219"/>
    <mergeCell ref="K219:M219"/>
    <mergeCell ref="N219:Q219"/>
    <mergeCell ref="C224:D224"/>
    <mergeCell ref="E224:F224"/>
    <mergeCell ref="H224:I224"/>
    <mergeCell ref="K224:M224"/>
    <mergeCell ref="N224:Q224"/>
    <mergeCell ref="C217:D217"/>
    <mergeCell ref="E217:F217"/>
    <mergeCell ref="H217:I217"/>
    <mergeCell ref="K217:M217"/>
    <mergeCell ref="N217:Q217"/>
    <mergeCell ref="C214:D214"/>
    <mergeCell ref="E214:F214"/>
    <mergeCell ref="H214:I214"/>
    <mergeCell ref="K214:M214"/>
    <mergeCell ref="N214:Q214"/>
    <mergeCell ref="C215:D215"/>
    <mergeCell ref="E215:F215"/>
    <mergeCell ref="H215:I215"/>
    <mergeCell ref="K215:M215"/>
    <mergeCell ref="N215:Q215"/>
    <mergeCell ref="C220:D220"/>
    <mergeCell ref="E220:F220"/>
    <mergeCell ref="H220:I220"/>
    <mergeCell ref="K220:M220"/>
    <mergeCell ref="N220:Q220"/>
    <mergeCell ref="C213:D213"/>
    <mergeCell ref="E213:F213"/>
    <mergeCell ref="H213:I213"/>
    <mergeCell ref="K213:M213"/>
    <mergeCell ref="N213:Q213"/>
    <mergeCell ref="C210:D210"/>
    <mergeCell ref="E210:F210"/>
    <mergeCell ref="H210:I210"/>
    <mergeCell ref="K210:M210"/>
    <mergeCell ref="N210:Q210"/>
    <mergeCell ref="C211:D211"/>
    <mergeCell ref="E211:F211"/>
    <mergeCell ref="H211:I211"/>
    <mergeCell ref="K211:M211"/>
    <mergeCell ref="N211:Q211"/>
    <mergeCell ref="C216:D216"/>
    <mergeCell ref="E216:F216"/>
    <mergeCell ref="H216:I216"/>
    <mergeCell ref="K216:M216"/>
    <mergeCell ref="N216:Q216"/>
    <mergeCell ref="C209:D209"/>
    <mergeCell ref="E209:F209"/>
    <mergeCell ref="H209:I209"/>
    <mergeCell ref="K209:M209"/>
    <mergeCell ref="N209:Q209"/>
    <mergeCell ref="C206:D206"/>
    <mergeCell ref="E206:F206"/>
    <mergeCell ref="H206:I206"/>
    <mergeCell ref="K206:M206"/>
    <mergeCell ref="N206:Q206"/>
    <mergeCell ref="C207:D207"/>
    <mergeCell ref="E207:F207"/>
    <mergeCell ref="H207:I207"/>
    <mergeCell ref="K207:M207"/>
    <mergeCell ref="N207:Q207"/>
    <mergeCell ref="C212:D212"/>
    <mergeCell ref="E212:F212"/>
    <mergeCell ref="H212:I212"/>
    <mergeCell ref="K212:M212"/>
    <mergeCell ref="N212:Q212"/>
    <mergeCell ref="C205:D205"/>
    <mergeCell ref="E205:F205"/>
    <mergeCell ref="H205:I205"/>
    <mergeCell ref="K205:M205"/>
    <mergeCell ref="N205:Q205"/>
    <mergeCell ref="C202:D202"/>
    <mergeCell ref="E202:F202"/>
    <mergeCell ref="H202:I202"/>
    <mergeCell ref="K202:M202"/>
    <mergeCell ref="N202:Q202"/>
    <mergeCell ref="C203:D203"/>
    <mergeCell ref="E203:F203"/>
    <mergeCell ref="H203:I203"/>
    <mergeCell ref="K203:M203"/>
    <mergeCell ref="N203:Q203"/>
    <mergeCell ref="C208:D208"/>
    <mergeCell ref="E208:F208"/>
    <mergeCell ref="H208:I208"/>
    <mergeCell ref="K208:M208"/>
    <mergeCell ref="N208:Q208"/>
    <mergeCell ref="C201:D201"/>
    <mergeCell ref="E201:F201"/>
    <mergeCell ref="H201:I201"/>
    <mergeCell ref="K201:M201"/>
    <mergeCell ref="N201:Q201"/>
    <mergeCell ref="C198:D198"/>
    <mergeCell ref="E198:F198"/>
    <mergeCell ref="H198:I198"/>
    <mergeCell ref="K198:M198"/>
    <mergeCell ref="N198:Q198"/>
    <mergeCell ref="C199:D199"/>
    <mergeCell ref="E199:F199"/>
    <mergeCell ref="H199:I199"/>
    <mergeCell ref="K199:M199"/>
    <mergeCell ref="N199:Q199"/>
    <mergeCell ref="C204:D204"/>
    <mergeCell ref="E204:F204"/>
    <mergeCell ref="H204:I204"/>
    <mergeCell ref="K204:M204"/>
    <mergeCell ref="N204:Q204"/>
    <mergeCell ref="C197:D197"/>
    <mergeCell ref="E197:F197"/>
    <mergeCell ref="H197:I197"/>
    <mergeCell ref="K197:M197"/>
    <mergeCell ref="N197:Q197"/>
    <mergeCell ref="C194:D194"/>
    <mergeCell ref="E194:F194"/>
    <mergeCell ref="H194:I194"/>
    <mergeCell ref="K194:M194"/>
    <mergeCell ref="N194:Q194"/>
    <mergeCell ref="C195:D195"/>
    <mergeCell ref="E195:F195"/>
    <mergeCell ref="H195:I195"/>
    <mergeCell ref="K195:M195"/>
    <mergeCell ref="N195:Q195"/>
    <mergeCell ref="C200:D200"/>
    <mergeCell ref="E200:F200"/>
    <mergeCell ref="H200:I200"/>
    <mergeCell ref="K200:M200"/>
    <mergeCell ref="N200:Q200"/>
    <mergeCell ref="C193:D193"/>
    <mergeCell ref="E193:F193"/>
    <mergeCell ref="H193:I193"/>
    <mergeCell ref="K193:M193"/>
    <mergeCell ref="N193:Q193"/>
    <mergeCell ref="C190:D190"/>
    <mergeCell ref="E190:F190"/>
    <mergeCell ref="H190:I190"/>
    <mergeCell ref="K190:M190"/>
    <mergeCell ref="N190:Q190"/>
    <mergeCell ref="C191:D191"/>
    <mergeCell ref="E191:F191"/>
    <mergeCell ref="H191:I191"/>
    <mergeCell ref="K191:M191"/>
    <mergeCell ref="N191:Q191"/>
    <mergeCell ref="C196:D196"/>
    <mergeCell ref="E196:F196"/>
    <mergeCell ref="H196:I196"/>
    <mergeCell ref="K196:M196"/>
    <mergeCell ref="N196:Q196"/>
    <mergeCell ref="C189:D189"/>
    <mergeCell ref="E189:F189"/>
    <mergeCell ref="H189:I189"/>
    <mergeCell ref="K189:M189"/>
    <mergeCell ref="N189:Q189"/>
    <mergeCell ref="C186:D186"/>
    <mergeCell ref="E186:F186"/>
    <mergeCell ref="H186:I186"/>
    <mergeCell ref="K186:M186"/>
    <mergeCell ref="N186:Q186"/>
    <mergeCell ref="C187:D187"/>
    <mergeCell ref="E187:F187"/>
    <mergeCell ref="H187:I187"/>
    <mergeCell ref="K187:M187"/>
    <mergeCell ref="N187:Q187"/>
    <mergeCell ref="C192:D192"/>
    <mergeCell ref="E192:F192"/>
    <mergeCell ref="H192:I192"/>
    <mergeCell ref="K192:M192"/>
    <mergeCell ref="N192:Q192"/>
    <mergeCell ref="C185:D185"/>
    <mergeCell ref="E185:F185"/>
    <mergeCell ref="H185:I185"/>
    <mergeCell ref="K185:M185"/>
    <mergeCell ref="N185:Q185"/>
    <mergeCell ref="C182:D182"/>
    <mergeCell ref="E182:F182"/>
    <mergeCell ref="H182:I182"/>
    <mergeCell ref="K182:M182"/>
    <mergeCell ref="N182:Q182"/>
    <mergeCell ref="C183:D183"/>
    <mergeCell ref="E183:F183"/>
    <mergeCell ref="H183:I183"/>
    <mergeCell ref="K183:M183"/>
    <mergeCell ref="N183:Q183"/>
    <mergeCell ref="C188:D188"/>
    <mergeCell ref="E188:F188"/>
    <mergeCell ref="H188:I188"/>
    <mergeCell ref="K188:M188"/>
    <mergeCell ref="N188:Q188"/>
    <mergeCell ref="C181:D181"/>
    <mergeCell ref="E181:F181"/>
    <mergeCell ref="H181:I181"/>
    <mergeCell ref="K181:M181"/>
    <mergeCell ref="N181:Q181"/>
    <mergeCell ref="C178:D178"/>
    <mergeCell ref="E178:F178"/>
    <mergeCell ref="H178:I178"/>
    <mergeCell ref="K178:M178"/>
    <mergeCell ref="N178:Q178"/>
    <mergeCell ref="C179:D179"/>
    <mergeCell ref="E179:F179"/>
    <mergeCell ref="H179:I179"/>
    <mergeCell ref="K179:M179"/>
    <mergeCell ref="N179:Q179"/>
    <mergeCell ref="C184:D184"/>
    <mergeCell ref="E184:F184"/>
    <mergeCell ref="H184:I184"/>
    <mergeCell ref="K184:M184"/>
    <mergeCell ref="N184:Q184"/>
    <mergeCell ref="C177:D177"/>
    <mergeCell ref="E177:F177"/>
    <mergeCell ref="H177:I177"/>
    <mergeCell ref="K177:M177"/>
    <mergeCell ref="N177:Q177"/>
    <mergeCell ref="C174:D174"/>
    <mergeCell ref="E174:F174"/>
    <mergeCell ref="H174:I174"/>
    <mergeCell ref="K174:M174"/>
    <mergeCell ref="N174:Q174"/>
    <mergeCell ref="C175:D175"/>
    <mergeCell ref="E175:F175"/>
    <mergeCell ref="H175:I175"/>
    <mergeCell ref="K175:M175"/>
    <mergeCell ref="N175:Q175"/>
    <mergeCell ref="C180:D180"/>
    <mergeCell ref="E180:F180"/>
    <mergeCell ref="H180:I180"/>
    <mergeCell ref="K180:M180"/>
    <mergeCell ref="N180:Q180"/>
    <mergeCell ref="C173:D173"/>
    <mergeCell ref="E173:F173"/>
    <mergeCell ref="H173:I173"/>
    <mergeCell ref="K173:M173"/>
    <mergeCell ref="N173:Q173"/>
    <mergeCell ref="C170:D170"/>
    <mergeCell ref="E170:F170"/>
    <mergeCell ref="H170:I170"/>
    <mergeCell ref="K170:M170"/>
    <mergeCell ref="N170:Q170"/>
    <mergeCell ref="C171:D171"/>
    <mergeCell ref="E171:F171"/>
    <mergeCell ref="H171:I171"/>
    <mergeCell ref="K171:M171"/>
    <mergeCell ref="N171:Q171"/>
    <mergeCell ref="C176:D176"/>
    <mergeCell ref="E176:F176"/>
    <mergeCell ref="H176:I176"/>
    <mergeCell ref="K176:M176"/>
    <mergeCell ref="N176:Q176"/>
    <mergeCell ref="C169:D169"/>
    <mergeCell ref="E169:F169"/>
    <mergeCell ref="H169:I169"/>
    <mergeCell ref="K169:M169"/>
    <mergeCell ref="N169:Q169"/>
    <mergeCell ref="C166:D166"/>
    <mergeCell ref="E166:F166"/>
    <mergeCell ref="H166:I166"/>
    <mergeCell ref="K166:M166"/>
    <mergeCell ref="N166:Q166"/>
    <mergeCell ref="C167:D167"/>
    <mergeCell ref="E167:F167"/>
    <mergeCell ref="H167:I167"/>
    <mergeCell ref="K167:M167"/>
    <mergeCell ref="N167:Q167"/>
    <mergeCell ref="C172:D172"/>
    <mergeCell ref="E172:F172"/>
    <mergeCell ref="H172:I172"/>
    <mergeCell ref="K172:M172"/>
    <mergeCell ref="N172:Q172"/>
    <mergeCell ref="C165:D165"/>
    <mergeCell ref="E165:F165"/>
    <mergeCell ref="H165:I165"/>
    <mergeCell ref="K165:M165"/>
    <mergeCell ref="N165:Q165"/>
    <mergeCell ref="C162:D162"/>
    <mergeCell ref="E162:F162"/>
    <mergeCell ref="H162:I162"/>
    <mergeCell ref="K162:M162"/>
    <mergeCell ref="N162:Q162"/>
    <mergeCell ref="C163:D163"/>
    <mergeCell ref="E163:F163"/>
    <mergeCell ref="H163:I163"/>
    <mergeCell ref="K163:M163"/>
    <mergeCell ref="N163:Q163"/>
    <mergeCell ref="C168:D168"/>
    <mergeCell ref="E168:F168"/>
    <mergeCell ref="H168:I168"/>
    <mergeCell ref="K168:M168"/>
    <mergeCell ref="N168:Q168"/>
    <mergeCell ref="C161:D161"/>
    <mergeCell ref="E161:F161"/>
    <mergeCell ref="H161:I161"/>
    <mergeCell ref="K161:M161"/>
    <mergeCell ref="N161:Q161"/>
    <mergeCell ref="C158:D158"/>
    <mergeCell ref="E158:F158"/>
    <mergeCell ref="H158:I158"/>
    <mergeCell ref="K158:M158"/>
    <mergeCell ref="N158:Q158"/>
    <mergeCell ref="C159:D159"/>
    <mergeCell ref="E159:F159"/>
    <mergeCell ref="H159:I159"/>
    <mergeCell ref="K159:M159"/>
    <mergeCell ref="N159:Q159"/>
    <mergeCell ref="C164:D164"/>
    <mergeCell ref="E164:F164"/>
    <mergeCell ref="H164:I164"/>
    <mergeCell ref="K164:M164"/>
    <mergeCell ref="N164:Q164"/>
    <mergeCell ref="C157:D157"/>
    <mergeCell ref="E157:F157"/>
    <mergeCell ref="H157:I157"/>
    <mergeCell ref="K157:M157"/>
    <mergeCell ref="N157:Q157"/>
    <mergeCell ref="C154:D154"/>
    <mergeCell ref="E154:F154"/>
    <mergeCell ref="H154:I154"/>
    <mergeCell ref="K154:M154"/>
    <mergeCell ref="N154:Q154"/>
    <mergeCell ref="C155:D155"/>
    <mergeCell ref="E155:F155"/>
    <mergeCell ref="H155:I155"/>
    <mergeCell ref="K155:M155"/>
    <mergeCell ref="N155:Q155"/>
    <mergeCell ref="C160:D160"/>
    <mergeCell ref="E160:F160"/>
    <mergeCell ref="H160:I160"/>
    <mergeCell ref="K160:M160"/>
    <mergeCell ref="N160:Q160"/>
    <mergeCell ref="C153:D153"/>
    <mergeCell ref="E153:F153"/>
    <mergeCell ref="H153:I153"/>
    <mergeCell ref="K153:M153"/>
    <mergeCell ref="N153:Q153"/>
    <mergeCell ref="C150:D150"/>
    <mergeCell ref="E150:F150"/>
    <mergeCell ref="H150:I150"/>
    <mergeCell ref="K150:M150"/>
    <mergeCell ref="N150:Q150"/>
    <mergeCell ref="C151:D151"/>
    <mergeCell ref="E151:F151"/>
    <mergeCell ref="H151:I151"/>
    <mergeCell ref="K151:M151"/>
    <mergeCell ref="N151:Q151"/>
    <mergeCell ref="C156:D156"/>
    <mergeCell ref="E156:F156"/>
    <mergeCell ref="H156:I156"/>
    <mergeCell ref="K156:M156"/>
    <mergeCell ref="N156:Q156"/>
    <mergeCell ref="C149:D149"/>
    <mergeCell ref="E149:F149"/>
    <mergeCell ref="H149:I149"/>
    <mergeCell ref="K149:M149"/>
    <mergeCell ref="N149:Q149"/>
    <mergeCell ref="C146:D146"/>
    <mergeCell ref="E146:F146"/>
    <mergeCell ref="H146:I146"/>
    <mergeCell ref="K146:M146"/>
    <mergeCell ref="N146:Q146"/>
    <mergeCell ref="C147:D147"/>
    <mergeCell ref="E147:F147"/>
    <mergeCell ref="H147:I147"/>
    <mergeCell ref="K147:M147"/>
    <mergeCell ref="N147:Q147"/>
    <mergeCell ref="C152:D152"/>
    <mergeCell ref="E152:F152"/>
    <mergeCell ref="H152:I152"/>
    <mergeCell ref="K152:M152"/>
    <mergeCell ref="N152:Q152"/>
    <mergeCell ref="C145:D145"/>
    <mergeCell ref="E145:F145"/>
    <mergeCell ref="H145:I145"/>
    <mergeCell ref="K145:M145"/>
    <mergeCell ref="N145:Q145"/>
    <mergeCell ref="C142:D142"/>
    <mergeCell ref="E142:F142"/>
    <mergeCell ref="H142:I142"/>
    <mergeCell ref="K142:M142"/>
    <mergeCell ref="N142:Q142"/>
    <mergeCell ref="C143:D143"/>
    <mergeCell ref="E143:F143"/>
    <mergeCell ref="H143:I143"/>
    <mergeCell ref="K143:M143"/>
    <mergeCell ref="N143:Q143"/>
    <mergeCell ref="C148:D148"/>
    <mergeCell ref="E148:F148"/>
    <mergeCell ref="H148:I148"/>
    <mergeCell ref="K148:M148"/>
    <mergeCell ref="N148:Q148"/>
    <mergeCell ref="C141:D141"/>
    <mergeCell ref="E141:F141"/>
    <mergeCell ref="H141:I141"/>
    <mergeCell ref="K141:M141"/>
    <mergeCell ref="N141:Q141"/>
    <mergeCell ref="C138:D138"/>
    <mergeCell ref="E138:F138"/>
    <mergeCell ref="H138:I138"/>
    <mergeCell ref="K138:M138"/>
    <mergeCell ref="N138:Q138"/>
    <mergeCell ref="C139:D139"/>
    <mergeCell ref="E139:F139"/>
    <mergeCell ref="H139:I139"/>
    <mergeCell ref="K139:M139"/>
    <mergeCell ref="N139:Q139"/>
    <mergeCell ref="C144:D144"/>
    <mergeCell ref="E144:F144"/>
    <mergeCell ref="H144:I144"/>
    <mergeCell ref="K144:M144"/>
    <mergeCell ref="N144:Q144"/>
    <mergeCell ref="C137:D137"/>
    <mergeCell ref="E137:F137"/>
    <mergeCell ref="H137:I137"/>
    <mergeCell ref="K137:M137"/>
    <mergeCell ref="N137:Q137"/>
    <mergeCell ref="C134:D134"/>
    <mergeCell ref="E134:F134"/>
    <mergeCell ref="H134:I134"/>
    <mergeCell ref="K134:M134"/>
    <mergeCell ref="N134:Q134"/>
    <mergeCell ref="C135:D135"/>
    <mergeCell ref="E135:F135"/>
    <mergeCell ref="H135:I135"/>
    <mergeCell ref="K135:M135"/>
    <mergeCell ref="N135:Q135"/>
    <mergeCell ref="C140:D140"/>
    <mergeCell ref="E140:F140"/>
    <mergeCell ref="H140:I140"/>
    <mergeCell ref="K140:M140"/>
    <mergeCell ref="N140:Q140"/>
    <mergeCell ref="C133:D133"/>
    <mergeCell ref="E133:F133"/>
    <mergeCell ref="H133:I133"/>
    <mergeCell ref="K133:M133"/>
    <mergeCell ref="N133:Q133"/>
    <mergeCell ref="C130:D130"/>
    <mergeCell ref="E130:F130"/>
    <mergeCell ref="H130:I130"/>
    <mergeCell ref="K130:M130"/>
    <mergeCell ref="N130:Q130"/>
    <mergeCell ref="C131:D131"/>
    <mergeCell ref="E131:F131"/>
    <mergeCell ref="H131:I131"/>
    <mergeCell ref="K131:M131"/>
    <mergeCell ref="N131:Q131"/>
    <mergeCell ref="C136:D136"/>
    <mergeCell ref="E136:F136"/>
    <mergeCell ref="H136:I136"/>
    <mergeCell ref="K136:M136"/>
    <mergeCell ref="N136:Q136"/>
    <mergeCell ref="C129:D129"/>
    <mergeCell ref="E129:F129"/>
    <mergeCell ref="H129:I129"/>
    <mergeCell ref="K129:M129"/>
    <mergeCell ref="N129:Q129"/>
    <mergeCell ref="C126:D126"/>
    <mergeCell ref="E126:F126"/>
    <mergeCell ref="H126:I126"/>
    <mergeCell ref="K126:M126"/>
    <mergeCell ref="N126:Q126"/>
    <mergeCell ref="C127:D127"/>
    <mergeCell ref="E127:F127"/>
    <mergeCell ref="H127:I127"/>
    <mergeCell ref="K127:M127"/>
    <mergeCell ref="N127:Q127"/>
    <mergeCell ref="C132:D132"/>
    <mergeCell ref="E132:F132"/>
    <mergeCell ref="H132:I132"/>
    <mergeCell ref="K132:M132"/>
    <mergeCell ref="N132:Q132"/>
    <mergeCell ref="C125:D125"/>
    <mergeCell ref="E125:F125"/>
    <mergeCell ref="H125:I125"/>
    <mergeCell ref="K125:M125"/>
    <mergeCell ref="N125:Q125"/>
    <mergeCell ref="C122:D122"/>
    <mergeCell ref="E122:F122"/>
    <mergeCell ref="H122:I122"/>
    <mergeCell ref="K122:M122"/>
    <mergeCell ref="N122:Q122"/>
    <mergeCell ref="C123:D123"/>
    <mergeCell ref="E123:F123"/>
    <mergeCell ref="H123:I123"/>
    <mergeCell ref="K123:M123"/>
    <mergeCell ref="N123:Q123"/>
    <mergeCell ref="C128:D128"/>
    <mergeCell ref="E128:F128"/>
    <mergeCell ref="H128:I128"/>
    <mergeCell ref="K128:M128"/>
    <mergeCell ref="N128:Q128"/>
    <mergeCell ref="C121:D121"/>
    <mergeCell ref="E121:F121"/>
    <mergeCell ref="H121:I121"/>
    <mergeCell ref="K121:M121"/>
    <mergeCell ref="N121:Q121"/>
    <mergeCell ref="C118:D118"/>
    <mergeCell ref="E118:F118"/>
    <mergeCell ref="H118:I118"/>
    <mergeCell ref="K118:M118"/>
    <mergeCell ref="N118:Q118"/>
    <mergeCell ref="C119:D119"/>
    <mergeCell ref="E119:F119"/>
    <mergeCell ref="H119:I119"/>
    <mergeCell ref="K119:M119"/>
    <mergeCell ref="N119:Q119"/>
    <mergeCell ref="C124:D124"/>
    <mergeCell ref="E124:F124"/>
    <mergeCell ref="H124:I124"/>
    <mergeCell ref="K124:M124"/>
    <mergeCell ref="N124:Q124"/>
    <mergeCell ref="C117:D117"/>
    <mergeCell ref="E117:F117"/>
    <mergeCell ref="H117:I117"/>
    <mergeCell ref="K117:M117"/>
    <mergeCell ref="N117:Q117"/>
    <mergeCell ref="C114:D114"/>
    <mergeCell ref="E114:F114"/>
    <mergeCell ref="H114:I114"/>
    <mergeCell ref="K114:M114"/>
    <mergeCell ref="N114:Q114"/>
    <mergeCell ref="C115:D115"/>
    <mergeCell ref="E115:F115"/>
    <mergeCell ref="H115:I115"/>
    <mergeCell ref="K115:M115"/>
    <mergeCell ref="N115:Q115"/>
    <mergeCell ref="C120:D120"/>
    <mergeCell ref="E120:F120"/>
    <mergeCell ref="H120:I120"/>
    <mergeCell ref="K120:M120"/>
    <mergeCell ref="N120:Q120"/>
    <mergeCell ref="C113:D113"/>
    <mergeCell ref="E113:F113"/>
    <mergeCell ref="H113:I113"/>
    <mergeCell ref="K113:M113"/>
    <mergeCell ref="N113:Q113"/>
    <mergeCell ref="C110:D110"/>
    <mergeCell ref="E110:F110"/>
    <mergeCell ref="H110:I110"/>
    <mergeCell ref="K110:M110"/>
    <mergeCell ref="N110:Q110"/>
    <mergeCell ref="C111:D111"/>
    <mergeCell ref="E111:F111"/>
    <mergeCell ref="H111:I111"/>
    <mergeCell ref="K111:M111"/>
    <mergeCell ref="N111:Q111"/>
    <mergeCell ref="C116:D116"/>
    <mergeCell ref="E116:F116"/>
    <mergeCell ref="H116:I116"/>
    <mergeCell ref="K116:M116"/>
    <mergeCell ref="N116:Q116"/>
    <mergeCell ref="C109:D109"/>
    <mergeCell ref="E109:F109"/>
    <mergeCell ref="H109:I109"/>
    <mergeCell ref="K109:M109"/>
    <mergeCell ref="N109:Q109"/>
    <mergeCell ref="C106:D106"/>
    <mergeCell ref="E106:F106"/>
    <mergeCell ref="H106:I106"/>
    <mergeCell ref="K106:M106"/>
    <mergeCell ref="N106:Q106"/>
    <mergeCell ref="C107:D107"/>
    <mergeCell ref="E107:F107"/>
    <mergeCell ref="H107:I107"/>
    <mergeCell ref="K107:M107"/>
    <mergeCell ref="N107:Q107"/>
    <mergeCell ref="C112:D112"/>
    <mergeCell ref="E112:F112"/>
    <mergeCell ref="H112:I112"/>
    <mergeCell ref="K112:M112"/>
    <mergeCell ref="N112:Q112"/>
    <mergeCell ref="C105:D105"/>
    <mergeCell ref="E105:F105"/>
    <mergeCell ref="H105:I105"/>
    <mergeCell ref="K105:M105"/>
    <mergeCell ref="N105:Q105"/>
    <mergeCell ref="C102:D102"/>
    <mergeCell ref="E102:F102"/>
    <mergeCell ref="H102:I102"/>
    <mergeCell ref="K102:M102"/>
    <mergeCell ref="N102:Q102"/>
    <mergeCell ref="C103:D103"/>
    <mergeCell ref="E103:F103"/>
    <mergeCell ref="H103:I103"/>
    <mergeCell ref="K103:M103"/>
    <mergeCell ref="N103:Q103"/>
    <mergeCell ref="C108:D108"/>
    <mergeCell ref="E108:F108"/>
    <mergeCell ref="H108:I108"/>
    <mergeCell ref="K108:M108"/>
    <mergeCell ref="N108:Q108"/>
    <mergeCell ref="C101:D101"/>
    <mergeCell ref="E101:F101"/>
    <mergeCell ref="H101:I101"/>
    <mergeCell ref="K101:M101"/>
    <mergeCell ref="N101:Q101"/>
    <mergeCell ref="C98:D98"/>
    <mergeCell ref="E98:F98"/>
    <mergeCell ref="H98:I98"/>
    <mergeCell ref="K98:M98"/>
    <mergeCell ref="N98:Q98"/>
    <mergeCell ref="C99:D99"/>
    <mergeCell ref="E99:F99"/>
    <mergeCell ref="H99:I99"/>
    <mergeCell ref="K99:M99"/>
    <mergeCell ref="N99:Q99"/>
    <mergeCell ref="C104:D104"/>
    <mergeCell ref="E104:F104"/>
    <mergeCell ref="H104:I104"/>
    <mergeCell ref="K104:M104"/>
    <mergeCell ref="N104:Q104"/>
    <mergeCell ref="C97:D97"/>
    <mergeCell ref="E97:F97"/>
    <mergeCell ref="H97:I97"/>
    <mergeCell ref="K97:M97"/>
    <mergeCell ref="N97:Q97"/>
    <mergeCell ref="C94:D94"/>
    <mergeCell ref="E94:F94"/>
    <mergeCell ref="H94:I94"/>
    <mergeCell ref="K94:M94"/>
    <mergeCell ref="N94:Q94"/>
    <mergeCell ref="C95:D95"/>
    <mergeCell ref="E95:F95"/>
    <mergeCell ref="H95:I95"/>
    <mergeCell ref="K95:M95"/>
    <mergeCell ref="N95:Q95"/>
    <mergeCell ref="C100:D100"/>
    <mergeCell ref="E100:F100"/>
    <mergeCell ref="H100:I100"/>
    <mergeCell ref="K100:M100"/>
    <mergeCell ref="N100:Q100"/>
    <mergeCell ref="C93:D93"/>
    <mergeCell ref="E93:F93"/>
    <mergeCell ref="H93:I93"/>
    <mergeCell ref="K93:M93"/>
    <mergeCell ref="N93:Q93"/>
    <mergeCell ref="C90:D90"/>
    <mergeCell ref="E90:F90"/>
    <mergeCell ref="H90:I90"/>
    <mergeCell ref="K90:M90"/>
    <mergeCell ref="N90:Q90"/>
    <mergeCell ref="C91:D91"/>
    <mergeCell ref="E91:F91"/>
    <mergeCell ref="H91:I91"/>
    <mergeCell ref="K91:M91"/>
    <mergeCell ref="N91:Q91"/>
    <mergeCell ref="C96:D96"/>
    <mergeCell ref="E96:F96"/>
    <mergeCell ref="H96:I96"/>
    <mergeCell ref="K96:M96"/>
    <mergeCell ref="N96:Q96"/>
    <mergeCell ref="C89:D89"/>
    <mergeCell ref="E89:F89"/>
    <mergeCell ref="H89:I89"/>
    <mergeCell ref="K89:M89"/>
    <mergeCell ref="N89:Q89"/>
    <mergeCell ref="C86:D86"/>
    <mergeCell ref="E86:F86"/>
    <mergeCell ref="H86:I86"/>
    <mergeCell ref="K86:M86"/>
    <mergeCell ref="N86:Q86"/>
    <mergeCell ref="C87:D87"/>
    <mergeCell ref="E87:F87"/>
    <mergeCell ref="H87:I87"/>
    <mergeCell ref="K87:M87"/>
    <mergeCell ref="N87:Q87"/>
    <mergeCell ref="C92:D92"/>
    <mergeCell ref="E92:F92"/>
    <mergeCell ref="H92:I92"/>
    <mergeCell ref="K92:M92"/>
    <mergeCell ref="N92:Q92"/>
    <mergeCell ref="C85:D85"/>
    <mergeCell ref="E85:F85"/>
    <mergeCell ref="H85:I85"/>
    <mergeCell ref="K85:M85"/>
    <mergeCell ref="N85:Q85"/>
    <mergeCell ref="C82:D82"/>
    <mergeCell ref="E82:F82"/>
    <mergeCell ref="H82:I82"/>
    <mergeCell ref="K82:M82"/>
    <mergeCell ref="N82:Q82"/>
    <mergeCell ref="C83:D83"/>
    <mergeCell ref="E83:F83"/>
    <mergeCell ref="H83:I83"/>
    <mergeCell ref="K83:M83"/>
    <mergeCell ref="N83:Q83"/>
    <mergeCell ref="C88:D88"/>
    <mergeCell ref="E88:F88"/>
    <mergeCell ref="H88:I88"/>
    <mergeCell ref="K88:M88"/>
    <mergeCell ref="N88:Q88"/>
    <mergeCell ref="C81:D81"/>
    <mergeCell ref="E81:F81"/>
    <mergeCell ref="H81:I81"/>
    <mergeCell ref="K81:M81"/>
    <mergeCell ref="N81:Q81"/>
    <mergeCell ref="C78:D78"/>
    <mergeCell ref="E78:F78"/>
    <mergeCell ref="H78:I78"/>
    <mergeCell ref="K78:M78"/>
    <mergeCell ref="N78:Q78"/>
    <mergeCell ref="C79:D79"/>
    <mergeCell ref="E79:F79"/>
    <mergeCell ref="H79:I79"/>
    <mergeCell ref="K79:M79"/>
    <mergeCell ref="N79:Q79"/>
    <mergeCell ref="C84:D84"/>
    <mergeCell ref="E84:F84"/>
    <mergeCell ref="H84:I84"/>
    <mergeCell ref="K84:M84"/>
    <mergeCell ref="N84:Q84"/>
    <mergeCell ref="C77:D77"/>
    <mergeCell ref="E77:F77"/>
    <mergeCell ref="H77:I77"/>
    <mergeCell ref="K77:M77"/>
    <mergeCell ref="N77:Q77"/>
    <mergeCell ref="C74:D74"/>
    <mergeCell ref="E74:F74"/>
    <mergeCell ref="H74:I74"/>
    <mergeCell ref="K74:M74"/>
    <mergeCell ref="N74:Q74"/>
    <mergeCell ref="C75:D75"/>
    <mergeCell ref="E75:F75"/>
    <mergeCell ref="H75:I75"/>
    <mergeCell ref="K75:M75"/>
    <mergeCell ref="N75:Q75"/>
    <mergeCell ref="C80:D80"/>
    <mergeCell ref="E80:F80"/>
    <mergeCell ref="H80:I80"/>
    <mergeCell ref="K80:M80"/>
    <mergeCell ref="N80:Q80"/>
    <mergeCell ref="C73:D73"/>
    <mergeCell ref="E73:F73"/>
    <mergeCell ref="H73:I73"/>
    <mergeCell ref="K73:M73"/>
    <mergeCell ref="N73:Q73"/>
    <mergeCell ref="C70:D70"/>
    <mergeCell ref="E70:F70"/>
    <mergeCell ref="H70:I70"/>
    <mergeCell ref="K70:M70"/>
    <mergeCell ref="N70:Q70"/>
    <mergeCell ref="C71:D71"/>
    <mergeCell ref="E71:F71"/>
    <mergeCell ref="H71:I71"/>
    <mergeCell ref="K71:M71"/>
    <mergeCell ref="N71:Q71"/>
    <mergeCell ref="C76:D76"/>
    <mergeCell ref="E76:F76"/>
    <mergeCell ref="H76:I76"/>
    <mergeCell ref="K76:M76"/>
    <mergeCell ref="N76:Q76"/>
    <mergeCell ref="C69:D69"/>
    <mergeCell ref="E69:F69"/>
    <mergeCell ref="H69:I69"/>
    <mergeCell ref="K69:M69"/>
    <mergeCell ref="N69:Q69"/>
    <mergeCell ref="C66:D66"/>
    <mergeCell ref="E66:F66"/>
    <mergeCell ref="H66:I66"/>
    <mergeCell ref="K66:M66"/>
    <mergeCell ref="N66:Q66"/>
    <mergeCell ref="C67:D67"/>
    <mergeCell ref="E67:F67"/>
    <mergeCell ref="H67:I67"/>
    <mergeCell ref="K67:M67"/>
    <mergeCell ref="N67:Q67"/>
    <mergeCell ref="C72:D72"/>
    <mergeCell ref="E72:F72"/>
    <mergeCell ref="H72:I72"/>
    <mergeCell ref="K72:M72"/>
    <mergeCell ref="N72:Q72"/>
    <mergeCell ref="C65:D65"/>
    <mergeCell ref="E65:F65"/>
    <mergeCell ref="H65:I65"/>
    <mergeCell ref="K65:M65"/>
    <mergeCell ref="N65:Q65"/>
    <mergeCell ref="C62:D62"/>
    <mergeCell ref="E62:F62"/>
    <mergeCell ref="H62:I62"/>
    <mergeCell ref="K62:M62"/>
    <mergeCell ref="N62:Q62"/>
    <mergeCell ref="C63:D63"/>
    <mergeCell ref="E63:F63"/>
    <mergeCell ref="H63:I63"/>
    <mergeCell ref="K63:M63"/>
    <mergeCell ref="N63:Q63"/>
    <mergeCell ref="C68:D68"/>
    <mergeCell ref="E68:F68"/>
    <mergeCell ref="H68:I68"/>
    <mergeCell ref="K68:M68"/>
    <mergeCell ref="N68:Q68"/>
    <mergeCell ref="C61:D61"/>
    <mergeCell ref="E61:F61"/>
    <mergeCell ref="H61:I61"/>
    <mergeCell ref="K61:M61"/>
    <mergeCell ref="N61:Q61"/>
    <mergeCell ref="C58:D58"/>
    <mergeCell ref="E58:F58"/>
    <mergeCell ref="H58:I58"/>
    <mergeCell ref="K58:M58"/>
    <mergeCell ref="N58:Q58"/>
    <mergeCell ref="C59:D59"/>
    <mergeCell ref="E59:F59"/>
    <mergeCell ref="H59:I59"/>
    <mergeCell ref="K59:M59"/>
    <mergeCell ref="N59:Q59"/>
    <mergeCell ref="C64:D64"/>
    <mergeCell ref="E64:F64"/>
    <mergeCell ref="H64:I64"/>
    <mergeCell ref="K64:M64"/>
    <mergeCell ref="N64:Q64"/>
    <mergeCell ref="C57:D57"/>
    <mergeCell ref="E57:F57"/>
    <mergeCell ref="H57:I57"/>
    <mergeCell ref="K57:M57"/>
    <mergeCell ref="N57:Q57"/>
    <mergeCell ref="C54:D54"/>
    <mergeCell ref="E54:F54"/>
    <mergeCell ref="H54:I54"/>
    <mergeCell ref="K54:M54"/>
    <mergeCell ref="N54:Q54"/>
    <mergeCell ref="C55:D55"/>
    <mergeCell ref="E55:F55"/>
    <mergeCell ref="H55:I55"/>
    <mergeCell ref="K55:M55"/>
    <mergeCell ref="N55:Q55"/>
    <mergeCell ref="C60:D60"/>
    <mergeCell ref="E60:F60"/>
    <mergeCell ref="H60:I60"/>
    <mergeCell ref="K60:M60"/>
    <mergeCell ref="N60:Q60"/>
    <mergeCell ref="C53:D53"/>
    <mergeCell ref="E53:F53"/>
    <mergeCell ref="H53:I53"/>
    <mergeCell ref="K53:M53"/>
    <mergeCell ref="N53:Q53"/>
    <mergeCell ref="C50:D50"/>
    <mergeCell ref="E50:F50"/>
    <mergeCell ref="H50:I50"/>
    <mergeCell ref="K50:M50"/>
    <mergeCell ref="N50:Q50"/>
    <mergeCell ref="C51:D51"/>
    <mergeCell ref="E51:F51"/>
    <mergeCell ref="H51:I51"/>
    <mergeCell ref="K51:M51"/>
    <mergeCell ref="N51:Q51"/>
    <mergeCell ref="C56:D56"/>
    <mergeCell ref="E56:F56"/>
    <mergeCell ref="H56:I56"/>
    <mergeCell ref="K56:M56"/>
    <mergeCell ref="N56:Q56"/>
    <mergeCell ref="C49:D49"/>
    <mergeCell ref="E49:F49"/>
    <mergeCell ref="H49:I49"/>
    <mergeCell ref="K49:M49"/>
    <mergeCell ref="N49:Q49"/>
    <mergeCell ref="C46:D46"/>
    <mergeCell ref="E46:F46"/>
    <mergeCell ref="H46:I46"/>
    <mergeCell ref="K46:M46"/>
    <mergeCell ref="N46:Q46"/>
    <mergeCell ref="C47:D47"/>
    <mergeCell ref="E47:F47"/>
    <mergeCell ref="H47:I47"/>
    <mergeCell ref="K47:M47"/>
    <mergeCell ref="N47:Q47"/>
    <mergeCell ref="C52:D52"/>
    <mergeCell ref="E52:F52"/>
    <mergeCell ref="H52:I52"/>
    <mergeCell ref="K52:M52"/>
    <mergeCell ref="N52:Q52"/>
    <mergeCell ref="C45:D45"/>
    <mergeCell ref="E45:F45"/>
    <mergeCell ref="H45:I45"/>
    <mergeCell ref="K45:M45"/>
    <mergeCell ref="N45:Q45"/>
    <mergeCell ref="C42:D42"/>
    <mergeCell ref="E42:F42"/>
    <mergeCell ref="H42:I42"/>
    <mergeCell ref="K42:M42"/>
    <mergeCell ref="N42:Q42"/>
    <mergeCell ref="C43:D43"/>
    <mergeCell ref="E43:F43"/>
    <mergeCell ref="H43:I43"/>
    <mergeCell ref="K43:M43"/>
    <mergeCell ref="N43:Q43"/>
    <mergeCell ref="C48:D48"/>
    <mergeCell ref="E48:F48"/>
    <mergeCell ref="H48:I48"/>
    <mergeCell ref="K48:M48"/>
    <mergeCell ref="N48:Q48"/>
    <mergeCell ref="C41:D41"/>
    <mergeCell ref="E41:F41"/>
    <mergeCell ref="H41:I41"/>
    <mergeCell ref="K41:M41"/>
    <mergeCell ref="N41:Q41"/>
    <mergeCell ref="C38:D38"/>
    <mergeCell ref="E38:F38"/>
    <mergeCell ref="H38:I38"/>
    <mergeCell ref="K38:M38"/>
    <mergeCell ref="N38:Q38"/>
    <mergeCell ref="C39:D39"/>
    <mergeCell ref="E39:F39"/>
    <mergeCell ref="H39:I39"/>
    <mergeCell ref="K39:M39"/>
    <mergeCell ref="N39:Q39"/>
    <mergeCell ref="C44:D44"/>
    <mergeCell ref="E44:F44"/>
    <mergeCell ref="H44:I44"/>
    <mergeCell ref="K44:M44"/>
    <mergeCell ref="N44:Q44"/>
    <mergeCell ref="C37:D37"/>
    <mergeCell ref="E37:F37"/>
    <mergeCell ref="H37:I37"/>
    <mergeCell ref="K37:M37"/>
    <mergeCell ref="N37:Q37"/>
    <mergeCell ref="C34:D34"/>
    <mergeCell ref="E34:F34"/>
    <mergeCell ref="H34:I34"/>
    <mergeCell ref="K34:M34"/>
    <mergeCell ref="N34:Q34"/>
    <mergeCell ref="C35:D35"/>
    <mergeCell ref="E35:F35"/>
    <mergeCell ref="H35:I35"/>
    <mergeCell ref="K35:M35"/>
    <mergeCell ref="N35:Q35"/>
    <mergeCell ref="C40:D40"/>
    <mergeCell ref="E40:F40"/>
    <mergeCell ref="H40:I40"/>
    <mergeCell ref="K40:M40"/>
    <mergeCell ref="N40:Q40"/>
    <mergeCell ref="C33:D33"/>
    <mergeCell ref="E33:F33"/>
    <mergeCell ref="H33:I33"/>
    <mergeCell ref="K33:M33"/>
    <mergeCell ref="N33:Q33"/>
    <mergeCell ref="C30:D30"/>
    <mergeCell ref="E30:F30"/>
    <mergeCell ref="H30:I30"/>
    <mergeCell ref="K30:M30"/>
    <mergeCell ref="N30:Q30"/>
    <mergeCell ref="C31:D31"/>
    <mergeCell ref="E31:F31"/>
    <mergeCell ref="H31:I31"/>
    <mergeCell ref="K31:M31"/>
    <mergeCell ref="N31:Q31"/>
    <mergeCell ref="C36:D36"/>
    <mergeCell ref="E36:F36"/>
    <mergeCell ref="H36:I36"/>
    <mergeCell ref="K36:M36"/>
    <mergeCell ref="N36:Q36"/>
    <mergeCell ref="C29:D29"/>
    <mergeCell ref="E29:F29"/>
    <mergeCell ref="H29:I29"/>
    <mergeCell ref="K29:M29"/>
    <mergeCell ref="N29:Q29"/>
    <mergeCell ref="C26:D26"/>
    <mergeCell ref="E26:F26"/>
    <mergeCell ref="H26:I26"/>
    <mergeCell ref="K26:M26"/>
    <mergeCell ref="N26:Q26"/>
    <mergeCell ref="C27:D27"/>
    <mergeCell ref="E27:F27"/>
    <mergeCell ref="H27:I27"/>
    <mergeCell ref="K27:M27"/>
    <mergeCell ref="N27:Q27"/>
    <mergeCell ref="C32:D32"/>
    <mergeCell ref="E32:F32"/>
    <mergeCell ref="H32:I32"/>
    <mergeCell ref="K32:M32"/>
    <mergeCell ref="N32:Q32"/>
    <mergeCell ref="C25:D25"/>
    <mergeCell ref="E25:F25"/>
    <mergeCell ref="H25:I25"/>
    <mergeCell ref="K25:M25"/>
    <mergeCell ref="N25:Q25"/>
    <mergeCell ref="C22:D22"/>
    <mergeCell ref="E22:F22"/>
    <mergeCell ref="H22:I22"/>
    <mergeCell ref="K22:M22"/>
    <mergeCell ref="N22:Q22"/>
    <mergeCell ref="C23:D23"/>
    <mergeCell ref="E23:F23"/>
    <mergeCell ref="H23:I23"/>
    <mergeCell ref="K23:M23"/>
    <mergeCell ref="N23:Q23"/>
    <mergeCell ref="C28:D28"/>
    <mergeCell ref="E28:F28"/>
    <mergeCell ref="H28:I28"/>
    <mergeCell ref="K28:M28"/>
    <mergeCell ref="N28:Q28"/>
    <mergeCell ref="C21:D21"/>
    <mergeCell ref="E21:F21"/>
    <mergeCell ref="H21:I21"/>
    <mergeCell ref="K21:M21"/>
    <mergeCell ref="N21:Q21"/>
    <mergeCell ref="C18:D18"/>
    <mergeCell ref="E18:F18"/>
    <mergeCell ref="H18:I18"/>
    <mergeCell ref="K18:M18"/>
    <mergeCell ref="N18:Q18"/>
    <mergeCell ref="C19:D19"/>
    <mergeCell ref="E19:F19"/>
    <mergeCell ref="H19:I19"/>
    <mergeCell ref="K19:M19"/>
    <mergeCell ref="N19:Q19"/>
    <mergeCell ref="C24:D24"/>
    <mergeCell ref="E24:F24"/>
    <mergeCell ref="H24:I24"/>
    <mergeCell ref="K24:M24"/>
    <mergeCell ref="N24:Q24"/>
    <mergeCell ref="C17:D17"/>
    <mergeCell ref="E17:F17"/>
    <mergeCell ref="H17:I17"/>
    <mergeCell ref="K17:M17"/>
    <mergeCell ref="N17:Q17"/>
    <mergeCell ref="C14:D14"/>
    <mergeCell ref="E14:F14"/>
    <mergeCell ref="H14:I14"/>
    <mergeCell ref="K14:M14"/>
    <mergeCell ref="N14:Q14"/>
    <mergeCell ref="C15:D15"/>
    <mergeCell ref="E15:F15"/>
    <mergeCell ref="H15:I15"/>
    <mergeCell ref="K15:M15"/>
    <mergeCell ref="N15:Q15"/>
    <mergeCell ref="C20:D20"/>
    <mergeCell ref="E20:F20"/>
    <mergeCell ref="H20:I20"/>
    <mergeCell ref="K20:M20"/>
    <mergeCell ref="N20:Q20"/>
    <mergeCell ref="C13:D13"/>
    <mergeCell ref="E13:F13"/>
    <mergeCell ref="H13:I13"/>
    <mergeCell ref="K13:M13"/>
    <mergeCell ref="N13:Q13"/>
    <mergeCell ref="C10:D10"/>
    <mergeCell ref="E10:F10"/>
    <mergeCell ref="H10:I10"/>
    <mergeCell ref="K10:M10"/>
    <mergeCell ref="N10:Q10"/>
    <mergeCell ref="C11:D11"/>
    <mergeCell ref="E11:F11"/>
    <mergeCell ref="H11:I11"/>
    <mergeCell ref="K11:M11"/>
    <mergeCell ref="N11:Q11"/>
    <mergeCell ref="C16:D16"/>
    <mergeCell ref="E16:F16"/>
    <mergeCell ref="H16:I16"/>
    <mergeCell ref="K16:M16"/>
    <mergeCell ref="N16:Q16"/>
    <mergeCell ref="C9:D9"/>
    <mergeCell ref="E9:F9"/>
    <mergeCell ref="H9:I9"/>
    <mergeCell ref="K9:M9"/>
    <mergeCell ref="N9:Q9"/>
    <mergeCell ref="C6:D6"/>
    <mergeCell ref="E6:F6"/>
    <mergeCell ref="H6:I6"/>
    <mergeCell ref="K6:M6"/>
    <mergeCell ref="N6:Q6"/>
    <mergeCell ref="C7:D7"/>
    <mergeCell ref="E7:F7"/>
    <mergeCell ref="H7:I7"/>
    <mergeCell ref="K7:M7"/>
    <mergeCell ref="N7:Q7"/>
    <mergeCell ref="C12:D12"/>
    <mergeCell ref="E12:F12"/>
    <mergeCell ref="H12:I12"/>
    <mergeCell ref="K12:M12"/>
    <mergeCell ref="N12:Q12"/>
    <mergeCell ref="A4:P4"/>
    <mergeCell ref="C5:D5"/>
    <mergeCell ref="E5:F5"/>
    <mergeCell ref="H5:I5"/>
    <mergeCell ref="K5:M5"/>
    <mergeCell ref="N5:Q5"/>
    <mergeCell ref="A1:C3"/>
    <mergeCell ref="D1:K1"/>
    <mergeCell ref="M1:N1"/>
    <mergeCell ref="D2:K2"/>
    <mergeCell ref="L2:P2"/>
    <mergeCell ref="D3:P3"/>
    <mergeCell ref="C8:D8"/>
    <mergeCell ref="E8:F8"/>
    <mergeCell ref="H8:I8"/>
    <mergeCell ref="K8:M8"/>
    <mergeCell ref="N8:Q8"/>
  </mergeCells>
  <dataValidations count="1">
    <dataValidation type="textLength" allowBlank="1" showInputMessage="1" showErrorMessage="1" errorTitle="Entrada no válida" error="Escriba un texto  Maximo 300 Caracteres" promptTitle="Cualquier contenido Maximo 300 Caracteres" sqref="AH134:AH141 AH143 AH147 AH154">
      <formula1>0</formula1>
      <formula2>300</formula2>
    </dataValidation>
  </dataValidations>
  <pageMargins left="0.25" right="0.70833330000000005" top="0.25" bottom="0.25" header="0.5" footer="0.5"/>
  <pageSetup paperSize="9" orientation="portrait" horizontalDpi="4294967294" verticalDpi="4294967294" r:id="rId1"/>
  <extLst>
    <ext xmlns:x14="http://schemas.microsoft.com/office/spreadsheetml/2009/9/main" uri="{78C0D931-6437-407d-A8EE-F0AAD7539E65}">
      <x14:conditionalFormattings>
        <x14:conditionalFormatting xmlns:xm="http://schemas.microsoft.com/office/excel/2006/main">
          <x14:cfRule type="containsText" priority="298" operator="containsText" id="{20BBF68C-D4FA-44A0-8C00-542E9E5685AC}">
            <xm:f>NOT(ISERROR(SEARCH(Hoja2!$E$10,AF1)))</xm:f>
            <xm:f>Hoja2!$E$10</xm:f>
            <x14:dxf>
              <fill>
                <patternFill>
                  <bgColor rgb="FF00B0F0"/>
                </patternFill>
              </fill>
            </x14:dxf>
          </x14:cfRule>
          <x14:cfRule type="containsText" priority="299" operator="containsText" id="{DD907C64-6ED6-47A5-BC01-AADFA6CC06C3}">
            <xm:f>NOT(ISERROR(SEARCH(Hoja2!$E$13,AF1)))</xm:f>
            <xm:f>Hoja2!$E$13</xm:f>
            <x14:dxf>
              <fill>
                <patternFill>
                  <bgColor theme="9" tint="-0.24994659260841701"/>
                </patternFill>
              </fill>
            </x14:dxf>
          </x14:cfRule>
          <x14:cfRule type="containsText" priority="300" operator="containsText" id="{9BD23142-6EA0-446A-8132-B97254ABDE50}">
            <xm:f>NOT(ISERROR(SEARCH(Hoja2!$E$12,AF1)))</xm:f>
            <xm:f>Hoja2!$E$12</xm:f>
            <x14:dxf>
              <fill>
                <patternFill>
                  <bgColor rgb="FFFF00FF"/>
                </patternFill>
              </fill>
            </x14:dxf>
          </x14:cfRule>
          <x14:cfRule type="containsText" priority="301" operator="containsText" id="{C57FC039-F336-4685-9259-8B62BDD8C055}">
            <xm:f>NOT(ISERROR(SEARCH(Hoja2!$E$11,AF1)))</xm:f>
            <xm:f>Hoja2!$E$11</xm:f>
            <x14:dxf>
              <fill>
                <patternFill>
                  <bgColor rgb="FF7030A0"/>
                </patternFill>
              </fill>
            </x14:dxf>
          </x14:cfRule>
          <x14:cfRule type="containsText" priority="302" operator="containsText" id="{E3506056-8C78-4322-BAEB-D8FB921A2E7B}">
            <xm:f>NOT(ISERROR(SEARCH(Hoja2!$E$10,AF1)))</xm:f>
            <xm:f>Hoja2!$E$10</xm:f>
            <x14:dxf>
              <fill>
                <patternFill>
                  <bgColor rgb="FF00B0F0"/>
                </patternFill>
              </fill>
            </x14:dxf>
          </x14:cfRule>
          <x14:cfRule type="containsText" priority="303" operator="containsText" id="{C11217C2-909A-4545-8798-D637F0B693A2}">
            <xm:f>NOT(ISERROR(SEARCH(Hoja2!$E$9,AF1)))</xm:f>
            <xm:f>Hoja2!$E$9</xm:f>
            <x14:dxf>
              <fill>
                <patternFill>
                  <bgColor rgb="FFFFC000"/>
                </patternFill>
              </fill>
            </x14:dxf>
          </x14:cfRule>
          <x14:cfRule type="containsText" priority="304" operator="containsText" id="{FA5CA100-5A29-4AD6-A3F8-7B4BD4E473F1}">
            <xm:f>NOT(ISERROR(SEARCH(Hoja2!$E$8,AF1)))</xm:f>
            <xm:f>Hoja2!$E$8</xm:f>
            <x14:dxf>
              <fill>
                <patternFill>
                  <bgColor rgb="FFFF0000"/>
                </patternFill>
              </fill>
            </x14:dxf>
          </x14:cfRule>
          <x14:cfRule type="containsText" priority="305" operator="containsText" id="{01563D47-CA76-489B-9CD2-B8751935E2BF}">
            <xm:f>NOT(ISERROR(SEARCH(Hoja2!$E$7,AF1)))</xm:f>
            <xm:f>Hoja2!$E$7</xm:f>
            <x14:dxf>
              <fill>
                <patternFill>
                  <bgColor rgb="FF00FF00"/>
                </patternFill>
              </fill>
            </x14:dxf>
          </x14:cfRule>
          <x14:cfRule type="containsText" priority="306" operator="containsText" id="{B9E82E05-BF84-4C2B-B309-FD5A1249F1D7}">
            <xm:f>NOT(ISERROR(SEARCH(Hoja2!$E$6,AF1)))</xm:f>
            <xm:f>Hoja2!$E$6</xm:f>
            <x14:dxf>
              <fill>
                <patternFill>
                  <bgColor rgb="FFFFFF00"/>
                </patternFill>
              </fill>
            </x14:dxf>
          </x14:cfRule>
          <xm:sqref>AJ168:AJ169 AI231:AI232 AF156:AF181 AF1:AF154 AF183:AF1048576 AI216 AI238 AJ228</xm:sqref>
        </x14:conditionalFormatting>
        <x14:conditionalFormatting xmlns:xm="http://schemas.microsoft.com/office/excel/2006/main">
          <x14:cfRule type="containsText" priority="280" operator="containsText" id="{901AF8EE-9B06-4A21-A794-455D96C53557}">
            <xm:f>NOT(ISERROR(SEARCH(Hoja2!$E$10,AG115)))</xm:f>
            <xm:f>Hoja2!$E$10</xm:f>
            <x14:dxf>
              <fill>
                <patternFill>
                  <bgColor rgb="FF00B0F0"/>
                </patternFill>
              </fill>
            </x14:dxf>
          </x14:cfRule>
          <x14:cfRule type="containsText" priority="281" operator="containsText" id="{E16C9A4D-A355-49AC-8B74-5796CA646E54}">
            <xm:f>NOT(ISERROR(SEARCH(Hoja2!$E$13,AG115)))</xm:f>
            <xm:f>Hoja2!$E$13</xm:f>
            <x14:dxf>
              <fill>
                <patternFill>
                  <bgColor theme="9" tint="-0.24994659260841701"/>
                </patternFill>
              </fill>
            </x14:dxf>
          </x14:cfRule>
          <x14:cfRule type="containsText" priority="282" operator="containsText" id="{2645E796-7716-4070-AF4B-435035461D2B}">
            <xm:f>NOT(ISERROR(SEARCH(Hoja2!$E$12,AG115)))</xm:f>
            <xm:f>Hoja2!$E$12</xm:f>
            <x14:dxf>
              <fill>
                <patternFill>
                  <bgColor rgb="FFFF00FF"/>
                </patternFill>
              </fill>
            </x14:dxf>
          </x14:cfRule>
          <x14:cfRule type="containsText" priority="283" operator="containsText" id="{069EE952-42FA-4791-B005-C56460EE5E1D}">
            <xm:f>NOT(ISERROR(SEARCH(Hoja2!$E$11,AG115)))</xm:f>
            <xm:f>Hoja2!$E$11</xm:f>
            <x14:dxf>
              <fill>
                <patternFill>
                  <bgColor rgb="FF7030A0"/>
                </patternFill>
              </fill>
            </x14:dxf>
          </x14:cfRule>
          <x14:cfRule type="containsText" priority="284" operator="containsText" id="{E780F043-8CFD-4097-8A98-C9E8017D79FB}">
            <xm:f>NOT(ISERROR(SEARCH(Hoja2!$E$10,AG115)))</xm:f>
            <xm:f>Hoja2!$E$10</xm:f>
            <x14:dxf>
              <fill>
                <patternFill>
                  <bgColor rgb="FF00B0F0"/>
                </patternFill>
              </fill>
            </x14:dxf>
          </x14:cfRule>
          <x14:cfRule type="containsText" priority="285" operator="containsText" id="{95CA4861-4CA8-4442-9A20-54224BD82204}">
            <xm:f>NOT(ISERROR(SEARCH(Hoja2!$E$9,AG115)))</xm:f>
            <xm:f>Hoja2!$E$9</xm:f>
            <x14:dxf>
              <fill>
                <patternFill>
                  <bgColor rgb="FFFFC000"/>
                </patternFill>
              </fill>
            </x14:dxf>
          </x14:cfRule>
          <x14:cfRule type="containsText" priority="286" operator="containsText" id="{3DD5E86D-8F35-4D09-A99E-4C1E1E492C62}">
            <xm:f>NOT(ISERROR(SEARCH(Hoja2!$E$8,AG115)))</xm:f>
            <xm:f>Hoja2!$E$8</xm:f>
            <x14:dxf>
              <fill>
                <patternFill>
                  <bgColor rgb="FFFF0000"/>
                </patternFill>
              </fill>
            </x14:dxf>
          </x14:cfRule>
          <x14:cfRule type="containsText" priority="287" operator="containsText" id="{504B8420-E7E1-48DD-B340-B20BB44A204E}">
            <xm:f>NOT(ISERROR(SEARCH(Hoja2!$E$7,AG115)))</xm:f>
            <xm:f>Hoja2!$E$7</xm:f>
            <x14:dxf>
              <fill>
                <patternFill>
                  <bgColor rgb="FF00FF00"/>
                </patternFill>
              </fill>
            </x14:dxf>
          </x14:cfRule>
          <x14:cfRule type="containsText" priority="288" operator="containsText" id="{03171DE7-D1E8-4CE7-972A-47CB079F9483}">
            <xm:f>NOT(ISERROR(SEARCH(Hoja2!$E$6,AG115)))</xm:f>
            <xm:f>Hoja2!$E$6</xm:f>
            <x14:dxf>
              <fill>
                <patternFill>
                  <bgColor rgb="FFFFFF00"/>
                </patternFill>
              </fill>
            </x14:dxf>
          </x14:cfRule>
          <xm:sqref>AG115</xm:sqref>
        </x14:conditionalFormatting>
        <x14:conditionalFormatting xmlns:xm="http://schemas.microsoft.com/office/excel/2006/main">
          <x14:cfRule type="containsText" priority="271" operator="containsText" id="{67C9E5DA-30C2-4B2B-A66A-201FE5CC2AE5}">
            <xm:f>NOT(ISERROR(SEARCH(Hoja2!$E$10,AG116)))</xm:f>
            <xm:f>Hoja2!$E$10</xm:f>
            <x14:dxf>
              <fill>
                <patternFill>
                  <bgColor rgb="FF00B0F0"/>
                </patternFill>
              </fill>
            </x14:dxf>
          </x14:cfRule>
          <x14:cfRule type="containsText" priority="272" operator="containsText" id="{999081E6-CD35-465A-AFE7-0DD6A26FC54F}">
            <xm:f>NOT(ISERROR(SEARCH(Hoja2!$E$13,AG116)))</xm:f>
            <xm:f>Hoja2!$E$13</xm:f>
            <x14:dxf>
              <fill>
                <patternFill>
                  <bgColor theme="9" tint="-0.24994659260841701"/>
                </patternFill>
              </fill>
            </x14:dxf>
          </x14:cfRule>
          <x14:cfRule type="containsText" priority="273" operator="containsText" id="{F408579B-B292-43AC-8D46-268084F8F305}">
            <xm:f>NOT(ISERROR(SEARCH(Hoja2!$E$12,AG116)))</xm:f>
            <xm:f>Hoja2!$E$12</xm:f>
            <x14:dxf>
              <fill>
                <patternFill>
                  <bgColor rgb="FFFF00FF"/>
                </patternFill>
              </fill>
            </x14:dxf>
          </x14:cfRule>
          <x14:cfRule type="containsText" priority="274" operator="containsText" id="{EA92D579-EF61-41AE-918F-DF67446CD72C}">
            <xm:f>NOT(ISERROR(SEARCH(Hoja2!$E$11,AG116)))</xm:f>
            <xm:f>Hoja2!$E$11</xm:f>
            <x14:dxf>
              <fill>
                <patternFill>
                  <bgColor rgb="FF7030A0"/>
                </patternFill>
              </fill>
            </x14:dxf>
          </x14:cfRule>
          <x14:cfRule type="containsText" priority="275" operator="containsText" id="{63E29B02-990C-439E-8D47-A0179BC94BFB}">
            <xm:f>NOT(ISERROR(SEARCH(Hoja2!$E$10,AG116)))</xm:f>
            <xm:f>Hoja2!$E$10</xm:f>
            <x14:dxf>
              <fill>
                <patternFill>
                  <bgColor rgb="FF00B0F0"/>
                </patternFill>
              </fill>
            </x14:dxf>
          </x14:cfRule>
          <x14:cfRule type="containsText" priority="276" operator="containsText" id="{E5472C9C-42A8-4E34-995C-BA728DF900AC}">
            <xm:f>NOT(ISERROR(SEARCH(Hoja2!$E$9,AG116)))</xm:f>
            <xm:f>Hoja2!$E$9</xm:f>
            <x14:dxf>
              <fill>
                <patternFill>
                  <bgColor rgb="FFFFC000"/>
                </patternFill>
              </fill>
            </x14:dxf>
          </x14:cfRule>
          <x14:cfRule type="containsText" priority="277" operator="containsText" id="{69FA185F-DDC2-4209-9E1E-61459ECE399B}">
            <xm:f>NOT(ISERROR(SEARCH(Hoja2!$E$8,AG116)))</xm:f>
            <xm:f>Hoja2!$E$8</xm:f>
            <x14:dxf>
              <fill>
                <patternFill>
                  <bgColor rgb="FFFF0000"/>
                </patternFill>
              </fill>
            </x14:dxf>
          </x14:cfRule>
          <x14:cfRule type="containsText" priority="278" operator="containsText" id="{88853E29-1D8A-48F2-8971-FE696A789996}">
            <xm:f>NOT(ISERROR(SEARCH(Hoja2!$E$7,AG116)))</xm:f>
            <xm:f>Hoja2!$E$7</xm:f>
            <x14:dxf>
              <fill>
                <patternFill>
                  <bgColor rgb="FF00FF00"/>
                </patternFill>
              </fill>
            </x14:dxf>
          </x14:cfRule>
          <x14:cfRule type="containsText" priority="279" operator="containsText" id="{92718465-90FA-4DAE-A066-70640886B887}">
            <xm:f>NOT(ISERROR(SEARCH(Hoja2!$E$6,AG116)))</xm:f>
            <xm:f>Hoja2!$E$6</xm:f>
            <x14:dxf>
              <fill>
                <patternFill>
                  <bgColor rgb="FFFFFF00"/>
                </patternFill>
              </fill>
            </x14:dxf>
          </x14:cfRule>
          <xm:sqref>AG116</xm:sqref>
        </x14:conditionalFormatting>
        <x14:conditionalFormatting xmlns:xm="http://schemas.microsoft.com/office/excel/2006/main">
          <x14:cfRule type="containsText" priority="262" operator="containsText" id="{8A8664A4-34C5-4731-83E7-D18C113F8CC4}">
            <xm:f>NOT(ISERROR(SEARCH(Hoja2!$E$10,AG117)))</xm:f>
            <xm:f>Hoja2!$E$10</xm:f>
            <x14:dxf>
              <fill>
                <patternFill>
                  <bgColor rgb="FF00B0F0"/>
                </patternFill>
              </fill>
            </x14:dxf>
          </x14:cfRule>
          <x14:cfRule type="containsText" priority="263" operator="containsText" id="{6C26AED7-2031-43F1-9CA2-140E2A8A8C6C}">
            <xm:f>NOT(ISERROR(SEARCH(Hoja2!$E$13,AG117)))</xm:f>
            <xm:f>Hoja2!$E$13</xm:f>
            <x14:dxf>
              <fill>
                <patternFill>
                  <bgColor theme="9" tint="-0.24994659260841701"/>
                </patternFill>
              </fill>
            </x14:dxf>
          </x14:cfRule>
          <x14:cfRule type="containsText" priority="264" operator="containsText" id="{3F90C6F7-BB05-47E1-9FD0-FBEBC50530D5}">
            <xm:f>NOT(ISERROR(SEARCH(Hoja2!$E$12,AG117)))</xm:f>
            <xm:f>Hoja2!$E$12</xm:f>
            <x14:dxf>
              <fill>
                <patternFill>
                  <bgColor rgb="FFFF00FF"/>
                </patternFill>
              </fill>
            </x14:dxf>
          </x14:cfRule>
          <x14:cfRule type="containsText" priority="265" operator="containsText" id="{C3AA56A9-DA34-4901-993F-4558D55B7434}">
            <xm:f>NOT(ISERROR(SEARCH(Hoja2!$E$11,AG117)))</xm:f>
            <xm:f>Hoja2!$E$11</xm:f>
            <x14:dxf>
              <fill>
                <patternFill>
                  <bgColor rgb="FF7030A0"/>
                </patternFill>
              </fill>
            </x14:dxf>
          </x14:cfRule>
          <x14:cfRule type="containsText" priority="266" operator="containsText" id="{F2FE540E-B82C-4EA4-B411-A99E9E44C68A}">
            <xm:f>NOT(ISERROR(SEARCH(Hoja2!$E$10,AG117)))</xm:f>
            <xm:f>Hoja2!$E$10</xm:f>
            <x14:dxf>
              <fill>
                <patternFill>
                  <bgColor rgb="FF00B0F0"/>
                </patternFill>
              </fill>
            </x14:dxf>
          </x14:cfRule>
          <x14:cfRule type="containsText" priority="267" operator="containsText" id="{B9962086-93AC-4EB2-821C-6CB01A282853}">
            <xm:f>NOT(ISERROR(SEARCH(Hoja2!$E$9,AG117)))</xm:f>
            <xm:f>Hoja2!$E$9</xm:f>
            <x14:dxf>
              <fill>
                <patternFill>
                  <bgColor rgb="FFFFC000"/>
                </patternFill>
              </fill>
            </x14:dxf>
          </x14:cfRule>
          <x14:cfRule type="containsText" priority="268" operator="containsText" id="{EC343B31-0394-40DB-BEEF-CB6E1F15F7AF}">
            <xm:f>NOT(ISERROR(SEARCH(Hoja2!$E$8,AG117)))</xm:f>
            <xm:f>Hoja2!$E$8</xm:f>
            <x14:dxf>
              <fill>
                <patternFill>
                  <bgColor rgb="FFFF0000"/>
                </patternFill>
              </fill>
            </x14:dxf>
          </x14:cfRule>
          <x14:cfRule type="containsText" priority="269" operator="containsText" id="{24DB037B-A4F3-453A-85DC-BB7B87B04C87}">
            <xm:f>NOT(ISERROR(SEARCH(Hoja2!$E$7,AG117)))</xm:f>
            <xm:f>Hoja2!$E$7</xm:f>
            <x14:dxf>
              <fill>
                <patternFill>
                  <bgColor rgb="FF00FF00"/>
                </patternFill>
              </fill>
            </x14:dxf>
          </x14:cfRule>
          <x14:cfRule type="containsText" priority="270" operator="containsText" id="{EC326D2C-30FD-48E8-A8E5-609FDD7FC4D6}">
            <xm:f>NOT(ISERROR(SEARCH(Hoja2!$E$6,AG117)))</xm:f>
            <xm:f>Hoja2!$E$6</xm:f>
            <x14:dxf>
              <fill>
                <patternFill>
                  <bgColor rgb="FFFFFF00"/>
                </patternFill>
              </fill>
            </x14:dxf>
          </x14:cfRule>
          <xm:sqref>AG117</xm:sqref>
        </x14:conditionalFormatting>
        <x14:conditionalFormatting xmlns:xm="http://schemas.microsoft.com/office/excel/2006/main">
          <x14:cfRule type="containsText" priority="253" operator="containsText" id="{76334718-9FCE-42CB-98F7-64A71AE9C681}">
            <xm:f>NOT(ISERROR(SEARCH(Hoja2!$E$10,AG130)))</xm:f>
            <xm:f>Hoja2!$E$10</xm:f>
            <x14:dxf>
              <fill>
                <patternFill>
                  <bgColor rgb="FF00B0F0"/>
                </patternFill>
              </fill>
            </x14:dxf>
          </x14:cfRule>
          <x14:cfRule type="containsText" priority="254" operator="containsText" id="{1F274235-40D7-47D7-827F-4AC4F8FC0B76}">
            <xm:f>NOT(ISERROR(SEARCH(Hoja2!$E$13,AG130)))</xm:f>
            <xm:f>Hoja2!$E$13</xm:f>
            <x14:dxf>
              <fill>
                <patternFill>
                  <bgColor theme="9" tint="-0.24994659260841701"/>
                </patternFill>
              </fill>
            </x14:dxf>
          </x14:cfRule>
          <x14:cfRule type="containsText" priority="255" operator="containsText" id="{37A51A13-031F-4E44-8D02-0970720C09DA}">
            <xm:f>NOT(ISERROR(SEARCH(Hoja2!$E$12,AG130)))</xm:f>
            <xm:f>Hoja2!$E$12</xm:f>
            <x14:dxf>
              <fill>
                <patternFill>
                  <bgColor rgb="FFFF00FF"/>
                </patternFill>
              </fill>
            </x14:dxf>
          </x14:cfRule>
          <x14:cfRule type="containsText" priority="256" operator="containsText" id="{CCFE6FBC-A6E0-4194-ACBF-751DD01A40AD}">
            <xm:f>NOT(ISERROR(SEARCH(Hoja2!$E$11,AG130)))</xm:f>
            <xm:f>Hoja2!$E$11</xm:f>
            <x14:dxf>
              <fill>
                <patternFill>
                  <bgColor rgb="FF7030A0"/>
                </patternFill>
              </fill>
            </x14:dxf>
          </x14:cfRule>
          <x14:cfRule type="containsText" priority="257" operator="containsText" id="{DA7E26CE-BF7F-419B-BF5A-5F4245EA966E}">
            <xm:f>NOT(ISERROR(SEARCH(Hoja2!$E$10,AG130)))</xm:f>
            <xm:f>Hoja2!$E$10</xm:f>
            <x14:dxf>
              <fill>
                <patternFill>
                  <bgColor rgb="FF00B0F0"/>
                </patternFill>
              </fill>
            </x14:dxf>
          </x14:cfRule>
          <x14:cfRule type="containsText" priority="258" operator="containsText" id="{EC4DF95A-C5F4-42C1-96F6-772772538265}">
            <xm:f>NOT(ISERROR(SEARCH(Hoja2!$E$9,AG130)))</xm:f>
            <xm:f>Hoja2!$E$9</xm:f>
            <x14:dxf>
              <fill>
                <patternFill>
                  <bgColor rgb="FFFFC000"/>
                </patternFill>
              </fill>
            </x14:dxf>
          </x14:cfRule>
          <x14:cfRule type="containsText" priority="259" operator="containsText" id="{E5DFB65A-0DB7-4670-94E3-B72DC37FA9A0}">
            <xm:f>NOT(ISERROR(SEARCH(Hoja2!$E$8,AG130)))</xm:f>
            <xm:f>Hoja2!$E$8</xm:f>
            <x14:dxf>
              <fill>
                <patternFill>
                  <bgColor rgb="FFFF0000"/>
                </patternFill>
              </fill>
            </x14:dxf>
          </x14:cfRule>
          <x14:cfRule type="containsText" priority="260" operator="containsText" id="{861404DB-7966-46AD-A512-AADEF3FB6990}">
            <xm:f>NOT(ISERROR(SEARCH(Hoja2!$E$7,AG130)))</xm:f>
            <xm:f>Hoja2!$E$7</xm:f>
            <x14:dxf>
              <fill>
                <patternFill>
                  <bgColor rgb="FF00FF00"/>
                </patternFill>
              </fill>
            </x14:dxf>
          </x14:cfRule>
          <x14:cfRule type="containsText" priority="261" operator="containsText" id="{07780751-ACF2-4BA8-81F7-869C8BFFBB51}">
            <xm:f>NOT(ISERROR(SEARCH(Hoja2!$E$6,AG130)))</xm:f>
            <xm:f>Hoja2!$E$6</xm:f>
            <x14:dxf>
              <fill>
                <patternFill>
                  <bgColor rgb="FFFFFF00"/>
                </patternFill>
              </fill>
            </x14:dxf>
          </x14:cfRule>
          <xm:sqref>AG130</xm:sqref>
        </x14:conditionalFormatting>
        <x14:conditionalFormatting xmlns:xm="http://schemas.microsoft.com/office/excel/2006/main">
          <x14:cfRule type="containsText" priority="244" operator="containsText" id="{D7B88EF6-4E91-483D-A4EB-0372BA83B1CB}">
            <xm:f>NOT(ISERROR(SEARCH(Hoja2!$E$10,AG131)))</xm:f>
            <xm:f>Hoja2!$E$10</xm:f>
            <x14:dxf>
              <fill>
                <patternFill>
                  <bgColor rgb="FF00B0F0"/>
                </patternFill>
              </fill>
            </x14:dxf>
          </x14:cfRule>
          <x14:cfRule type="containsText" priority="245" operator="containsText" id="{100CED60-D3DB-440E-BAF2-7FCCDECEB06B}">
            <xm:f>NOT(ISERROR(SEARCH(Hoja2!$E$13,AG131)))</xm:f>
            <xm:f>Hoja2!$E$13</xm:f>
            <x14:dxf>
              <fill>
                <patternFill>
                  <bgColor theme="9" tint="-0.24994659260841701"/>
                </patternFill>
              </fill>
            </x14:dxf>
          </x14:cfRule>
          <x14:cfRule type="containsText" priority="246" operator="containsText" id="{F3C4F334-6016-4615-97D7-BCDB6A77BB1D}">
            <xm:f>NOT(ISERROR(SEARCH(Hoja2!$E$12,AG131)))</xm:f>
            <xm:f>Hoja2!$E$12</xm:f>
            <x14:dxf>
              <fill>
                <patternFill>
                  <bgColor rgb="FFFF00FF"/>
                </patternFill>
              </fill>
            </x14:dxf>
          </x14:cfRule>
          <x14:cfRule type="containsText" priority="247" operator="containsText" id="{150682A7-E2F0-44FE-9C5F-90087F830B36}">
            <xm:f>NOT(ISERROR(SEARCH(Hoja2!$E$11,AG131)))</xm:f>
            <xm:f>Hoja2!$E$11</xm:f>
            <x14:dxf>
              <fill>
                <patternFill>
                  <bgColor rgb="FF7030A0"/>
                </patternFill>
              </fill>
            </x14:dxf>
          </x14:cfRule>
          <x14:cfRule type="containsText" priority="248" operator="containsText" id="{22CC8974-F5FC-4956-9741-9A4075F4B8FC}">
            <xm:f>NOT(ISERROR(SEARCH(Hoja2!$E$10,AG131)))</xm:f>
            <xm:f>Hoja2!$E$10</xm:f>
            <x14:dxf>
              <fill>
                <patternFill>
                  <bgColor rgb="FF00B0F0"/>
                </patternFill>
              </fill>
            </x14:dxf>
          </x14:cfRule>
          <x14:cfRule type="containsText" priority="249" operator="containsText" id="{CE17984E-6376-4E26-BC56-A50B6BD50C30}">
            <xm:f>NOT(ISERROR(SEARCH(Hoja2!$E$9,AG131)))</xm:f>
            <xm:f>Hoja2!$E$9</xm:f>
            <x14:dxf>
              <fill>
                <patternFill>
                  <bgColor rgb="FFFFC000"/>
                </patternFill>
              </fill>
            </x14:dxf>
          </x14:cfRule>
          <x14:cfRule type="containsText" priority="250" operator="containsText" id="{8B8F4DBE-4170-4941-AD21-D32C38C4C109}">
            <xm:f>NOT(ISERROR(SEARCH(Hoja2!$E$8,AG131)))</xm:f>
            <xm:f>Hoja2!$E$8</xm:f>
            <x14:dxf>
              <fill>
                <patternFill>
                  <bgColor rgb="FFFF0000"/>
                </patternFill>
              </fill>
            </x14:dxf>
          </x14:cfRule>
          <x14:cfRule type="containsText" priority="251" operator="containsText" id="{CCAF019C-B99D-4F8D-BCB3-8EA57097A654}">
            <xm:f>NOT(ISERROR(SEARCH(Hoja2!$E$7,AG131)))</xm:f>
            <xm:f>Hoja2!$E$7</xm:f>
            <x14:dxf>
              <fill>
                <patternFill>
                  <bgColor rgb="FF00FF00"/>
                </patternFill>
              </fill>
            </x14:dxf>
          </x14:cfRule>
          <x14:cfRule type="containsText" priority="252" operator="containsText" id="{EE3673B1-C2EA-4B1C-8617-83CC488D9EA1}">
            <xm:f>NOT(ISERROR(SEARCH(Hoja2!$E$6,AG131)))</xm:f>
            <xm:f>Hoja2!$E$6</xm:f>
            <x14:dxf>
              <fill>
                <patternFill>
                  <bgColor rgb="FFFFFF00"/>
                </patternFill>
              </fill>
            </x14:dxf>
          </x14:cfRule>
          <xm:sqref>AG131</xm:sqref>
        </x14:conditionalFormatting>
        <x14:conditionalFormatting xmlns:xm="http://schemas.microsoft.com/office/excel/2006/main">
          <x14:cfRule type="containsText" priority="226" operator="containsText" id="{A2411ADA-145E-4413-8EFA-CE7CC8C3A69C}">
            <xm:f>NOT(ISERROR(SEARCH(Hoja2!$E$10,AJ170)))</xm:f>
            <xm:f>Hoja2!$E$10</xm:f>
            <x14:dxf>
              <fill>
                <patternFill>
                  <bgColor rgb="FF00B0F0"/>
                </patternFill>
              </fill>
            </x14:dxf>
          </x14:cfRule>
          <x14:cfRule type="containsText" priority="227" operator="containsText" id="{75C7362A-F0C6-4084-8121-F1E6A6307C0E}">
            <xm:f>NOT(ISERROR(SEARCH(Hoja2!$E$13,AJ170)))</xm:f>
            <xm:f>Hoja2!$E$13</xm:f>
            <x14:dxf>
              <fill>
                <patternFill>
                  <bgColor theme="9" tint="-0.24994659260841701"/>
                </patternFill>
              </fill>
            </x14:dxf>
          </x14:cfRule>
          <x14:cfRule type="containsText" priority="228" operator="containsText" id="{DC10B634-DA9A-4673-8035-CEB015D226A4}">
            <xm:f>NOT(ISERROR(SEARCH(Hoja2!$E$12,AJ170)))</xm:f>
            <xm:f>Hoja2!$E$12</xm:f>
            <x14:dxf>
              <fill>
                <patternFill>
                  <bgColor rgb="FFFF00FF"/>
                </patternFill>
              </fill>
            </x14:dxf>
          </x14:cfRule>
          <x14:cfRule type="containsText" priority="229" operator="containsText" id="{F2B41D13-92A1-4B5C-B25C-5650EAB510D3}">
            <xm:f>NOT(ISERROR(SEARCH(Hoja2!$E$11,AJ170)))</xm:f>
            <xm:f>Hoja2!$E$11</xm:f>
            <x14:dxf>
              <fill>
                <patternFill>
                  <bgColor rgb="FF7030A0"/>
                </patternFill>
              </fill>
            </x14:dxf>
          </x14:cfRule>
          <x14:cfRule type="containsText" priority="230" operator="containsText" id="{EDB85827-6DEE-4521-B476-67F99DB210FA}">
            <xm:f>NOT(ISERROR(SEARCH(Hoja2!$E$10,AJ170)))</xm:f>
            <xm:f>Hoja2!$E$10</xm:f>
            <x14:dxf>
              <fill>
                <patternFill>
                  <bgColor rgb="FF00B0F0"/>
                </patternFill>
              </fill>
            </x14:dxf>
          </x14:cfRule>
          <x14:cfRule type="containsText" priority="231" operator="containsText" id="{38D3C463-8FEF-4534-85A9-A449B4B1BFB4}">
            <xm:f>NOT(ISERROR(SEARCH(Hoja2!$E$9,AJ170)))</xm:f>
            <xm:f>Hoja2!$E$9</xm:f>
            <x14:dxf>
              <fill>
                <patternFill>
                  <bgColor rgb="FFFFC000"/>
                </patternFill>
              </fill>
            </x14:dxf>
          </x14:cfRule>
          <x14:cfRule type="containsText" priority="232" operator="containsText" id="{BCB9CAFF-D1FD-4933-A68A-F61898D862EE}">
            <xm:f>NOT(ISERROR(SEARCH(Hoja2!$E$8,AJ170)))</xm:f>
            <xm:f>Hoja2!$E$8</xm:f>
            <x14:dxf>
              <fill>
                <patternFill>
                  <bgColor rgb="FFFF0000"/>
                </patternFill>
              </fill>
            </x14:dxf>
          </x14:cfRule>
          <x14:cfRule type="containsText" priority="233" operator="containsText" id="{0DF3558E-8F6B-4E06-8F10-17106E5C57B1}">
            <xm:f>NOT(ISERROR(SEARCH(Hoja2!$E$7,AJ170)))</xm:f>
            <xm:f>Hoja2!$E$7</xm:f>
            <x14:dxf>
              <fill>
                <patternFill>
                  <bgColor rgb="FF00FF00"/>
                </patternFill>
              </fill>
            </x14:dxf>
          </x14:cfRule>
          <x14:cfRule type="containsText" priority="234" operator="containsText" id="{3374CD5A-DEC3-4987-9E4D-75B53C8E3842}">
            <xm:f>NOT(ISERROR(SEARCH(Hoja2!$E$6,AJ170)))</xm:f>
            <xm:f>Hoja2!$E$6</xm:f>
            <x14:dxf>
              <fill>
                <patternFill>
                  <bgColor rgb="FFFFFF00"/>
                </patternFill>
              </fill>
            </x14:dxf>
          </x14:cfRule>
          <xm:sqref>AJ170 AJ237</xm:sqref>
        </x14:conditionalFormatting>
        <x14:conditionalFormatting xmlns:xm="http://schemas.microsoft.com/office/excel/2006/main">
          <x14:cfRule type="containsText" priority="217" operator="containsText" id="{F5375149-A8C5-4121-83B1-8D6164D83C3D}">
            <xm:f>NOT(ISERROR(SEARCH(Hoja2!$E$10,AI237)))</xm:f>
            <xm:f>Hoja2!$E$10</xm:f>
            <x14:dxf>
              <fill>
                <patternFill>
                  <bgColor rgb="FF00B0F0"/>
                </patternFill>
              </fill>
            </x14:dxf>
          </x14:cfRule>
          <x14:cfRule type="containsText" priority="218" operator="containsText" id="{EAF0AAE7-3A8E-421D-9144-D943B80DDFFB}">
            <xm:f>NOT(ISERROR(SEARCH(Hoja2!$E$13,AI237)))</xm:f>
            <xm:f>Hoja2!$E$13</xm:f>
            <x14:dxf>
              <fill>
                <patternFill>
                  <bgColor theme="9" tint="-0.24994659260841701"/>
                </patternFill>
              </fill>
            </x14:dxf>
          </x14:cfRule>
          <x14:cfRule type="containsText" priority="219" operator="containsText" id="{DA74896F-642F-48C3-B05A-F39CF6F98D64}">
            <xm:f>NOT(ISERROR(SEARCH(Hoja2!$E$12,AI237)))</xm:f>
            <xm:f>Hoja2!$E$12</xm:f>
            <x14:dxf>
              <fill>
                <patternFill>
                  <bgColor rgb="FFFF00FF"/>
                </patternFill>
              </fill>
            </x14:dxf>
          </x14:cfRule>
          <x14:cfRule type="containsText" priority="220" operator="containsText" id="{E9D6A052-AD41-4517-B8E1-15FB62E4BAED}">
            <xm:f>NOT(ISERROR(SEARCH(Hoja2!$E$11,AI237)))</xm:f>
            <xm:f>Hoja2!$E$11</xm:f>
            <x14:dxf>
              <fill>
                <patternFill>
                  <bgColor rgb="FF7030A0"/>
                </patternFill>
              </fill>
            </x14:dxf>
          </x14:cfRule>
          <x14:cfRule type="containsText" priority="221" operator="containsText" id="{084BD098-170E-4E98-B347-C3219B20195E}">
            <xm:f>NOT(ISERROR(SEARCH(Hoja2!$E$10,AI237)))</xm:f>
            <xm:f>Hoja2!$E$10</xm:f>
            <x14:dxf>
              <fill>
                <patternFill>
                  <bgColor rgb="FF00B0F0"/>
                </patternFill>
              </fill>
            </x14:dxf>
          </x14:cfRule>
          <x14:cfRule type="containsText" priority="222" operator="containsText" id="{2B0B84C0-BAEA-45D0-B118-934D95E6F207}">
            <xm:f>NOT(ISERROR(SEARCH(Hoja2!$E$9,AI237)))</xm:f>
            <xm:f>Hoja2!$E$9</xm:f>
            <x14:dxf>
              <fill>
                <patternFill>
                  <bgColor rgb="FFFFC000"/>
                </patternFill>
              </fill>
            </x14:dxf>
          </x14:cfRule>
          <x14:cfRule type="containsText" priority="223" operator="containsText" id="{A36F1F5A-F94B-434B-B000-41EC371FB39B}">
            <xm:f>NOT(ISERROR(SEARCH(Hoja2!$E$8,AI237)))</xm:f>
            <xm:f>Hoja2!$E$8</xm:f>
            <x14:dxf>
              <fill>
                <patternFill>
                  <bgColor rgb="FFFF0000"/>
                </patternFill>
              </fill>
            </x14:dxf>
          </x14:cfRule>
          <x14:cfRule type="containsText" priority="224" operator="containsText" id="{182641A6-517B-4D21-8FFD-CDB4D4C0AB29}">
            <xm:f>NOT(ISERROR(SEARCH(Hoja2!$E$7,AI237)))</xm:f>
            <xm:f>Hoja2!$E$7</xm:f>
            <x14:dxf>
              <fill>
                <patternFill>
                  <bgColor rgb="FF00FF00"/>
                </patternFill>
              </fill>
            </x14:dxf>
          </x14:cfRule>
          <x14:cfRule type="containsText" priority="225" operator="containsText" id="{6CCFF0C5-0094-430C-A780-03EA086CEEA6}">
            <xm:f>NOT(ISERROR(SEARCH(Hoja2!$E$6,AI237)))</xm:f>
            <xm:f>Hoja2!$E$6</xm:f>
            <x14:dxf>
              <fill>
                <patternFill>
                  <bgColor rgb="FFFFFF00"/>
                </patternFill>
              </fill>
            </x14:dxf>
          </x14:cfRule>
          <xm:sqref>AI237</xm:sqref>
        </x14:conditionalFormatting>
        <x14:conditionalFormatting xmlns:xm="http://schemas.microsoft.com/office/excel/2006/main">
          <x14:cfRule type="containsText" priority="181" operator="containsText" id="{76BA8EE3-DF48-4E50-A0B6-4BE1A38C64E7}">
            <xm:f>NOT(ISERROR(SEARCH(Hoja2!$E$10,AF155)))</xm:f>
            <xm:f>Hoja2!$E$10</xm:f>
            <x14:dxf>
              <fill>
                <patternFill>
                  <bgColor rgb="FF00B0F0"/>
                </patternFill>
              </fill>
            </x14:dxf>
          </x14:cfRule>
          <x14:cfRule type="containsText" priority="182" operator="containsText" id="{025B310F-6621-4AB0-94B0-FBA58A9E7837}">
            <xm:f>NOT(ISERROR(SEARCH(Hoja2!$E$13,AF155)))</xm:f>
            <xm:f>Hoja2!$E$13</xm:f>
            <x14:dxf>
              <fill>
                <patternFill>
                  <bgColor theme="9" tint="-0.24994659260841701"/>
                </patternFill>
              </fill>
            </x14:dxf>
          </x14:cfRule>
          <x14:cfRule type="containsText" priority="183" operator="containsText" id="{1053B01C-63BB-44E5-B65C-9F78BF13F760}">
            <xm:f>NOT(ISERROR(SEARCH(Hoja2!$E$12,AF155)))</xm:f>
            <xm:f>Hoja2!$E$12</xm:f>
            <x14:dxf>
              <fill>
                <patternFill>
                  <bgColor rgb="FFFF00FF"/>
                </patternFill>
              </fill>
            </x14:dxf>
          </x14:cfRule>
          <x14:cfRule type="containsText" priority="184" operator="containsText" id="{C18A13CD-BB0B-47C8-A74A-03110FAD4CE0}">
            <xm:f>NOT(ISERROR(SEARCH(Hoja2!$E$11,AF155)))</xm:f>
            <xm:f>Hoja2!$E$11</xm:f>
            <x14:dxf>
              <fill>
                <patternFill>
                  <bgColor rgb="FF7030A0"/>
                </patternFill>
              </fill>
            </x14:dxf>
          </x14:cfRule>
          <x14:cfRule type="containsText" priority="185" operator="containsText" id="{E1849BD3-9C2E-451D-8169-A10BA46F3953}">
            <xm:f>NOT(ISERROR(SEARCH(Hoja2!$E$10,AF155)))</xm:f>
            <xm:f>Hoja2!$E$10</xm:f>
            <x14:dxf>
              <fill>
                <patternFill>
                  <bgColor rgb="FF00B0F0"/>
                </patternFill>
              </fill>
            </x14:dxf>
          </x14:cfRule>
          <x14:cfRule type="containsText" priority="186" operator="containsText" id="{C6752544-3ECE-4F4D-A437-1B1DA46DD2CB}">
            <xm:f>NOT(ISERROR(SEARCH(Hoja2!$E$9,AF155)))</xm:f>
            <xm:f>Hoja2!$E$9</xm:f>
            <x14:dxf>
              <fill>
                <patternFill>
                  <bgColor rgb="FFFFC000"/>
                </patternFill>
              </fill>
            </x14:dxf>
          </x14:cfRule>
          <x14:cfRule type="containsText" priority="187" operator="containsText" id="{5FDFD6E4-C65F-4282-B1E6-D311D825E329}">
            <xm:f>NOT(ISERROR(SEARCH(Hoja2!$E$8,AF155)))</xm:f>
            <xm:f>Hoja2!$E$8</xm:f>
            <x14:dxf>
              <fill>
                <patternFill>
                  <bgColor rgb="FFFF0000"/>
                </patternFill>
              </fill>
            </x14:dxf>
          </x14:cfRule>
          <x14:cfRule type="containsText" priority="188" operator="containsText" id="{BC2C6F82-6D89-49CA-9657-0E3583C49DA3}">
            <xm:f>NOT(ISERROR(SEARCH(Hoja2!$E$7,AF155)))</xm:f>
            <xm:f>Hoja2!$E$7</xm:f>
            <x14:dxf>
              <fill>
                <patternFill>
                  <bgColor rgb="FF00FF00"/>
                </patternFill>
              </fill>
            </x14:dxf>
          </x14:cfRule>
          <x14:cfRule type="containsText" priority="189" operator="containsText" id="{3612DAFC-7F41-4E7F-8F27-1C1A0811391F}">
            <xm:f>NOT(ISERROR(SEARCH(Hoja2!$E$6,AF155)))</xm:f>
            <xm:f>Hoja2!$E$6</xm:f>
            <x14:dxf>
              <fill>
                <patternFill>
                  <bgColor rgb="FFFFFF00"/>
                </patternFill>
              </fill>
            </x14:dxf>
          </x14:cfRule>
          <xm:sqref>AF155</xm:sqref>
        </x14:conditionalFormatting>
        <x14:conditionalFormatting xmlns:xm="http://schemas.microsoft.com/office/excel/2006/main">
          <x14:cfRule type="containsText" priority="163" operator="containsText" id="{BEB95248-E50C-46EE-91B6-3677E0DC4CF7}">
            <xm:f>NOT(ISERROR(SEARCH(Hoja2!$E$10,AF182)))</xm:f>
            <xm:f>Hoja2!$E$10</xm:f>
            <x14:dxf>
              <fill>
                <patternFill>
                  <bgColor rgb="FF00B0F0"/>
                </patternFill>
              </fill>
            </x14:dxf>
          </x14:cfRule>
          <x14:cfRule type="containsText" priority="164" operator="containsText" id="{0823D080-6D9E-4348-97AC-ACFF98AA720E}">
            <xm:f>NOT(ISERROR(SEARCH(Hoja2!$E$13,AF182)))</xm:f>
            <xm:f>Hoja2!$E$13</xm:f>
            <x14:dxf>
              <fill>
                <patternFill>
                  <bgColor theme="9" tint="-0.24994659260841701"/>
                </patternFill>
              </fill>
            </x14:dxf>
          </x14:cfRule>
          <x14:cfRule type="containsText" priority="165" operator="containsText" id="{B5627655-C292-40E9-8891-3E5299242DFC}">
            <xm:f>NOT(ISERROR(SEARCH(Hoja2!$E$12,AF182)))</xm:f>
            <xm:f>Hoja2!$E$12</xm:f>
            <x14:dxf>
              <fill>
                <patternFill>
                  <bgColor rgb="FFFF00FF"/>
                </patternFill>
              </fill>
            </x14:dxf>
          </x14:cfRule>
          <x14:cfRule type="containsText" priority="166" operator="containsText" id="{2D3FAFAE-B81A-44A7-A9E6-9C44C33836F4}">
            <xm:f>NOT(ISERROR(SEARCH(Hoja2!$E$11,AF182)))</xm:f>
            <xm:f>Hoja2!$E$11</xm:f>
            <x14:dxf>
              <fill>
                <patternFill>
                  <bgColor rgb="FF7030A0"/>
                </patternFill>
              </fill>
            </x14:dxf>
          </x14:cfRule>
          <x14:cfRule type="containsText" priority="167" operator="containsText" id="{9072FE90-A8CF-4DEE-928D-652BCDC0E423}">
            <xm:f>NOT(ISERROR(SEARCH(Hoja2!$E$10,AF182)))</xm:f>
            <xm:f>Hoja2!$E$10</xm:f>
            <x14:dxf>
              <fill>
                <patternFill>
                  <bgColor rgb="FF00B0F0"/>
                </patternFill>
              </fill>
            </x14:dxf>
          </x14:cfRule>
          <x14:cfRule type="containsText" priority="168" operator="containsText" id="{3B807FD9-299F-486A-8734-D7978DE6769E}">
            <xm:f>NOT(ISERROR(SEARCH(Hoja2!$E$9,AF182)))</xm:f>
            <xm:f>Hoja2!$E$9</xm:f>
            <x14:dxf>
              <fill>
                <patternFill>
                  <bgColor rgb="FFFFC000"/>
                </patternFill>
              </fill>
            </x14:dxf>
          </x14:cfRule>
          <x14:cfRule type="containsText" priority="169" operator="containsText" id="{9C59AF11-7B4B-4B22-ABA6-28AB6FEA6B8F}">
            <xm:f>NOT(ISERROR(SEARCH(Hoja2!$E$8,AF182)))</xm:f>
            <xm:f>Hoja2!$E$8</xm:f>
            <x14:dxf>
              <fill>
                <patternFill>
                  <bgColor rgb="FFFF0000"/>
                </patternFill>
              </fill>
            </x14:dxf>
          </x14:cfRule>
          <x14:cfRule type="containsText" priority="170" operator="containsText" id="{39978C17-583F-49D3-A504-5C4F18562E08}">
            <xm:f>NOT(ISERROR(SEARCH(Hoja2!$E$7,AF182)))</xm:f>
            <xm:f>Hoja2!$E$7</xm:f>
            <x14:dxf>
              <fill>
                <patternFill>
                  <bgColor rgb="FF00FF00"/>
                </patternFill>
              </fill>
            </x14:dxf>
          </x14:cfRule>
          <x14:cfRule type="containsText" priority="171" operator="containsText" id="{403C396B-25E5-4A6D-9CE2-9B2DB79EBB2B}">
            <xm:f>NOT(ISERROR(SEARCH(Hoja2!$E$6,AF182)))</xm:f>
            <xm:f>Hoja2!$E$6</xm:f>
            <x14:dxf>
              <fill>
                <patternFill>
                  <bgColor rgb="FFFFFF00"/>
                </patternFill>
              </fill>
            </x14:dxf>
          </x14:cfRule>
          <xm:sqref>AF182</xm:sqref>
        </x14:conditionalFormatting>
        <x14:conditionalFormatting xmlns:xm="http://schemas.microsoft.com/office/excel/2006/main">
          <x14:cfRule type="containsText" priority="154" operator="containsText" id="{E170D489-9AD7-401B-993D-1D5FBE37FE1E}">
            <xm:f>NOT(ISERROR(SEARCH(Hoja2!$E$10,AE163)))</xm:f>
            <xm:f>Hoja2!$E$10</xm:f>
            <x14:dxf>
              <fill>
                <patternFill>
                  <bgColor rgb="FF00B0F0"/>
                </patternFill>
              </fill>
            </x14:dxf>
          </x14:cfRule>
          <x14:cfRule type="containsText" priority="155" operator="containsText" id="{1723BF63-AC8F-4677-A7E0-B7A21CED9D79}">
            <xm:f>NOT(ISERROR(SEARCH(Hoja2!$E$13,AE163)))</xm:f>
            <xm:f>Hoja2!$E$13</xm:f>
            <x14:dxf>
              <fill>
                <patternFill>
                  <bgColor theme="9" tint="-0.24994659260841701"/>
                </patternFill>
              </fill>
            </x14:dxf>
          </x14:cfRule>
          <x14:cfRule type="containsText" priority="156" operator="containsText" id="{FE1FE29F-18CF-4728-89AD-A43EDD1C94B6}">
            <xm:f>NOT(ISERROR(SEARCH(Hoja2!$E$12,AE163)))</xm:f>
            <xm:f>Hoja2!$E$12</xm:f>
            <x14:dxf>
              <fill>
                <patternFill>
                  <bgColor rgb="FFFF00FF"/>
                </patternFill>
              </fill>
            </x14:dxf>
          </x14:cfRule>
          <x14:cfRule type="containsText" priority="157" operator="containsText" id="{A56250C0-F4DB-4AA1-A06B-B2BCDA093330}">
            <xm:f>NOT(ISERROR(SEARCH(Hoja2!$E$11,AE163)))</xm:f>
            <xm:f>Hoja2!$E$11</xm:f>
            <x14:dxf>
              <fill>
                <patternFill>
                  <bgColor rgb="FF7030A0"/>
                </patternFill>
              </fill>
            </x14:dxf>
          </x14:cfRule>
          <x14:cfRule type="containsText" priority="158" operator="containsText" id="{B444E3CF-F3CB-426B-B90F-F391E3566F7D}">
            <xm:f>NOT(ISERROR(SEARCH(Hoja2!$E$10,AE163)))</xm:f>
            <xm:f>Hoja2!$E$10</xm:f>
            <x14:dxf>
              <fill>
                <patternFill>
                  <bgColor rgb="FF00B0F0"/>
                </patternFill>
              </fill>
            </x14:dxf>
          </x14:cfRule>
          <x14:cfRule type="containsText" priority="159" operator="containsText" id="{DA22B54E-D192-48F8-8049-967D281775E3}">
            <xm:f>NOT(ISERROR(SEARCH(Hoja2!$E$9,AE163)))</xm:f>
            <xm:f>Hoja2!$E$9</xm:f>
            <x14:dxf>
              <fill>
                <patternFill>
                  <bgColor rgb="FFFFC000"/>
                </patternFill>
              </fill>
            </x14:dxf>
          </x14:cfRule>
          <x14:cfRule type="containsText" priority="160" operator="containsText" id="{55720312-1B36-492C-AA82-03BFBBDFC7B2}">
            <xm:f>NOT(ISERROR(SEARCH(Hoja2!$E$8,AE163)))</xm:f>
            <xm:f>Hoja2!$E$8</xm:f>
            <x14:dxf>
              <fill>
                <patternFill>
                  <bgColor rgb="FFFF0000"/>
                </patternFill>
              </fill>
            </x14:dxf>
          </x14:cfRule>
          <x14:cfRule type="containsText" priority="161" operator="containsText" id="{A6BE71DA-45E2-43EE-9824-4BD2AC5928F3}">
            <xm:f>NOT(ISERROR(SEARCH(Hoja2!$E$7,AE163)))</xm:f>
            <xm:f>Hoja2!$E$7</xm:f>
            <x14:dxf>
              <fill>
                <patternFill>
                  <bgColor rgb="FF00FF00"/>
                </patternFill>
              </fill>
            </x14:dxf>
          </x14:cfRule>
          <x14:cfRule type="containsText" priority="162" operator="containsText" id="{06E5E87C-315A-4ABA-B010-A9D7D5D1B467}">
            <xm:f>NOT(ISERROR(SEARCH(Hoja2!$E$6,AE163)))</xm:f>
            <xm:f>Hoja2!$E$6</xm:f>
            <x14:dxf>
              <fill>
                <patternFill>
                  <bgColor rgb="FFFFFF00"/>
                </patternFill>
              </fill>
            </x14:dxf>
          </x14:cfRule>
          <xm:sqref>AE163</xm:sqref>
        </x14:conditionalFormatting>
        <x14:conditionalFormatting xmlns:xm="http://schemas.microsoft.com/office/excel/2006/main">
          <x14:cfRule type="containsText" priority="136" operator="containsText" id="{4392F87E-72F3-47C0-B6EB-F8AC19A226F1}">
            <xm:f>NOT(ISERROR(SEARCH(Hoja2!$E$10,AI163)))</xm:f>
            <xm:f>Hoja2!$E$10</xm:f>
            <x14:dxf>
              <fill>
                <patternFill>
                  <bgColor rgb="FF00B0F0"/>
                </patternFill>
              </fill>
            </x14:dxf>
          </x14:cfRule>
          <x14:cfRule type="containsText" priority="137" operator="containsText" id="{4AD4C997-7B81-44C5-A8CA-6099FFD2AE5F}">
            <xm:f>NOT(ISERROR(SEARCH(Hoja2!$E$13,AI163)))</xm:f>
            <xm:f>Hoja2!$E$13</xm:f>
            <x14:dxf>
              <fill>
                <patternFill>
                  <bgColor theme="9" tint="-0.24994659260841701"/>
                </patternFill>
              </fill>
            </x14:dxf>
          </x14:cfRule>
          <x14:cfRule type="containsText" priority="138" operator="containsText" id="{D45B9A05-BB05-4F6E-B0D9-3CB48D7362C0}">
            <xm:f>NOT(ISERROR(SEARCH(Hoja2!$E$12,AI163)))</xm:f>
            <xm:f>Hoja2!$E$12</xm:f>
            <x14:dxf>
              <fill>
                <patternFill>
                  <bgColor rgb="FFFF00FF"/>
                </patternFill>
              </fill>
            </x14:dxf>
          </x14:cfRule>
          <x14:cfRule type="containsText" priority="139" operator="containsText" id="{27CE20E5-4BFA-4A74-9285-104D5D8AA052}">
            <xm:f>NOT(ISERROR(SEARCH(Hoja2!$E$11,AI163)))</xm:f>
            <xm:f>Hoja2!$E$11</xm:f>
            <x14:dxf>
              <fill>
                <patternFill>
                  <bgColor rgb="FF7030A0"/>
                </patternFill>
              </fill>
            </x14:dxf>
          </x14:cfRule>
          <x14:cfRule type="containsText" priority="140" operator="containsText" id="{6B84B22E-BCB3-41E2-A657-832EBD7A77C1}">
            <xm:f>NOT(ISERROR(SEARCH(Hoja2!$E$10,AI163)))</xm:f>
            <xm:f>Hoja2!$E$10</xm:f>
            <x14:dxf>
              <fill>
                <patternFill>
                  <bgColor rgb="FF00B0F0"/>
                </patternFill>
              </fill>
            </x14:dxf>
          </x14:cfRule>
          <x14:cfRule type="containsText" priority="141" operator="containsText" id="{CC1FB8C4-19F3-4B26-AA8B-22A6C8BE0A0E}">
            <xm:f>NOT(ISERROR(SEARCH(Hoja2!$E$9,AI163)))</xm:f>
            <xm:f>Hoja2!$E$9</xm:f>
            <x14:dxf>
              <fill>
                <patternFill>
                  <bgColor rgb="FFFFC000"/>
                </patternFill>
              </fill>
            </x14:dxf>
          </x14:cfRule>
          <x14:cfRule type="containsText" priority="142" operator="containsText" id="{E1760F1E-E29B-4A85-8C0D-5DCB201E576B}">
            <xm:f>NOT(ISERROR(SEARCH(Hoja2!$E$8,AI163)))</xm:f>
            <xm:f>Hoja2!$E$8</xm:f>
            <x14:dxf>
              <fill>
                <patternFill>
                  <bgColor rgb="FFFF0000"/>
                </patternFill>
              </fill>
            </x14:dxf>
          </x14:cfRule>
          <x14:cfRule type="containsText" priority="143" operator="containsText" id="{5D1DBCF0-9D5D-423B-AC30-6953B9FE2C9D}">
            <xm:f>NOT(ISERROR(SEARCH(Hoja2!$E$7,AI163)))</xm:f>
            <xm:f>Hoja2!$E$7</xm:f>
            <x14:dxf>
              <fill>
                <patternFill>
                  <bgColor rgb="FF00FF00"/>
                </patternFill>
              </fill>
            </x14:dxf>
          </x14:cfRule>
          <x14:cfRule type="containsText" priority="144" operator="containsText" id="{263014C7-F981-49D3-9198-F4D0E2BD9714}">
            <xm:f>NOT(ISERROR(SEARCH(Hoja2!$E$6,AI163)))</xm:f>
            <xm:f>Hoja2!$E$6</xm:f>
            <x14:dxf>
              <fill>
                <patternFill>
                  <bgColor rgb="FFFFFF00"/>
                </patternFill>
              </fill>
            </x14:dxf>
          </x14:cfRule>
          <xm:sqref>AI163</xm:sqref>
        </x14:conditionalFormatting>
        <x14:conditionalFormatting xmlns:xm="http://schemas.microsoft.com/office/excel/2006/main">
          <x14:cfRule type="containsText" priority="55" operator="containsText" id="{11CE8A7A-9F84-48BB-8E17-D161341B6B47}">
            <xm:f>NOT(ISERROR(SEARCH(Hoja2!$E$10,AJ229)))</xm:f>
            <xm:f>Hoja2!$E$10</xm:f>
            <x14:dxf>
              <fill>
                <patternFill>
                  <bgColor rgb="FF00B0F0"/>
                </patternFill>
              </fill>
            </x14:dxf>
          </x14:cfRule>
          <x14:cfRule type="containsText" priority="56" operator="containsText" id="{A958FB89-8BE2-45CA-82BC-4DA942C5D376}">
            <xm:f>NOT(ISERROR(SEARCH(Hoja2!$E$13,AJ229)))</xm:f>
            <xm:f>Hoja2!$E$13</xm:f>
            <x14:dxf>
              <fill>
                <patternFill>
                  <bgColor theme="9" tint="-0.24994659260841701"/>
                </patternFill>
              </fill>
            </x14:dxf>
          </x14:cfRule>
          <x14:cfRule type="containsText" priority="57" operator="containsText" id="{DE840D9E-73C3-41CA-AAB3-DD5FF4F63009}">
            <xm:f>NOT(ISERROR(SEARCH(Hoja2!$E$12,AJ229)))</xm:f>
            <xm:f>Hoja2!$E$12</xm:f>
            <x14:dxf>
              <fill>
                <patternFill>
                  <bgColor rgb="FFFF00FF"/>
                </patternFill>
              </fill>
            </x14:dxf>
          </x14:cfRule>
          <x14:cfRule type="containsText" priority="58" operator="containsText" id="{ABE6E778-5DE9-4CEE-9F9B-7218FCC9FE4C}">
            <xm:f>NOT(ISERROR(SEARCH(Hoja2!$E$11,AJ229)))</xm:f>
            <xm:f>Hoja2!$E$11</xm:f>
            <x14:dxf>
              <fill>
                <patternFill>
                  <bgColor rgb="FF7030A0"/>
                </patternFill>
              </fill>
            </x14:dxf>
          </x14:cfRule>
          <x14:cfRule type="containsText" priority="59" operator="containsText" id="{C9694906-DA7F-4566-AF45-1649B8FE933F}">
            <xm:f>NOT(ISERROR(SEARCH(Hoja2!$E$10,AJ229)))</xm:f>
            <xm:f>Hoja2!$E$10</xm:f>
            <x14:dxf>
              <fill>
                <patternFill>
                  <bgColor rgb="FF00B0F0"/>
                </patternFill>
              </fill>
            </x14:dxf>
          </x14:cfRule>
          <x14:cfRule type="containsText" priority="60" operator="containsText" id="{EFF0865D-D91C-45A7-B06C-C7E96C9F867A}">
            <xm:f>NOT(ISERROR(SEARCH(Hoja2!$E$9,AJ229)))</xm:f>
            <xm:f>Hoja2!$E$9</xm:f>
            <x14:dxf>
              <fill>
                <patternFill>
                  <bgColor rgb="FFFFC000"/>
                </patternFill>
              </fill>
            </x14:dxf>
          </x14:cfRule>
          <x14:cfRule type="containsText" priority="61" operator="containsText" id="{0AF0C4B0-FF0B-4A7A-BC25-8F6342BAF372}">
            <xm:f>NOT(ISERROR(SEARCH(Hoja2!$E$8,AJ229)))</xm:f>
            <xm:f>Hoja2!$E$8</xm:f>
            <x14:dxf>
              <fill>
                <patternFill>
                  <bgColor rgb="FFFF0000"/>
                </patternFill>
              </fill>
            </x14:dxf>
          </x14:cfRule>
          <x14:cfRule type="containsText" priority="62" operator="containsText" id="{EC56522F-C116-41C9-91A8-7A07D97178AF}">
            <xm:f>NOT(ISERROR(SEARCH(Hoja2!$E$7,AJ229)))</xm:f>
            <xm:f>Hoja2!$E$7</xm:f>
            <x14:dxf>
              <fill>
                <patternFill>
                  <bgColor rgb="FF00FF00"/>
                </patternFill>
              </fill>
            </x14:dxf>
          </x14:cfRule>
          <x14:cfRule type="containsText" priority="63" operator="containsText" id="{DE37BD01-A8AE-4632-9D46-C02BC7387FB7}">
            <xm:f>NOT(ISERROR(SEARCH(Hoja2!$E$6,AJ229)))</xm:f>
            <xm:f>Hoja2!$E$6</xm:f>
            <x14:dxf>
              <fill>
                <patternFill>
                  <bgColor rgb="FFFFFF00"/>
                </patternFill>
              </fill>
            </x14:dxf>
          </x14:cfRule>
          <xm:sqref>AJ229</xm:sqref>
        </x14:conditionalFormatting>
        <x14:conditionalFormatting xmlns:xm="http://schemas.microsoft.com/office/excel/2006/main">
          <x14:cfRule type="containsText" priority="46" operator="containsText" id="{64AD43B7-4E74-4AC7-91C0-77405D097136}">
            <xm:f>NOT(ISERROR(SEARCH(Hoja2!$E$10,AJ230)))</xm:f>
            <xm:f>Hoja2!$E$10</xm:f>
            <x14:dxf>
              <fill>
                <patternFill>
                  <bgColor rgb="FF00B0F0"/>
                </patternFill>
              </fill>
            </x14:dxf>
          </x14:cfRule>
          <x14:cfRule type="containsText" priority="47" operator="containsText" id="{4F77F3F3-CD1A-4FC3-9168-C4CBD9C21721}">
            <xm:f>NOT(ISERROR(SEARCH(Hoja2!$E$13,AJ230)))</xm:f>
            <xm:f>Hoja2!$E$13</xm:f>
            <x14:dxf>
              <fill>
                <patternFill>
                  <bgColor theme="9" tint="-0.24994659260841701"/>
                </patternFill>
              </fill>
            </x14:dxf>
          </x14:cfRule>
          <x14:cfRule type="containsText" priority="48" operator="containsText" id="{99490B3C-7100-4563-86B3-AFAB0977D6E7}">
            <xm:f>NOT(ISERROR(SEARCH(Hoja2!$E$12,AJ230)))</xm:f>
            <xm:f>Hoja2!$E$12</xm:f>
            <x14:dxf>
              <fill>
                <patternFill>
                  <bgColor rgb="FFFF00FF"/>
                </patternFill>
              </fill>
            </x14:dxf>
          </x14:cfRule>
          <x14:cfRule type="containsText" priority="49" operator="containsText" id="{3F2EB6A3-5753-4F3A-814A-5E449AD42C61}">
            <xm:f>NOT(ISERROR(SEARCH(Hoja2!$E$11,AJ230)))</xm:f>
            <xm:f>Hoja2!$E$11</xm:f>
            <x14:dxf>
              <fill>
                <patternFill>
                  <bgColor rgb="FF7030A0"/>
                </patternFill>
              </fill>
            </x14:dxf>
          </x14:cfRule>
          <x14:cfRule type="containsText" priority="50" operator="containsText" id="{DE093795-0ED7-454B-B334-68F72886921F}">
            <xm:f>NOT(ISERROR(SEARCH(Hoja2!$E$10,AJ230)))</xm:f>
            <xm:f>Hoja2!$E$10</xm:f>
            <x14:dxf>
              <fill>
                <patternFill>
                  <bgColor rgb="FF00B0F0"/>
                </patternFill>
              </fill>
            </x14:dxf>
          </x14:cfRule>
          <x14:cfRule type="containsText" priority="51" operator="containsText" id="{6A6CE168-C773-4A0E-8886-762F95A0B815}">
            <xm:f>NOT(ISERROR(SEARCH(Hoja2!$E$9,AJ230)))</xm:f>
            <xm:f>Hoja2!$E$9</xm:f>
            <x14:dxf>
              <fill>
                <patternFill>
                  <bgColor rgb="FFFFC000"/>
                </patternFill>
              </fill>
            </x14:dxf>
          </x14:cfRule>
          <x14:cfRule type="containsText" priority="52" operator="containsText" id="{FA4E8898-E7C9-4447-961C-1AF5D3F5427D}">
            <xm:f>NOT(ISERROR(SEARCH(Hoja2!$E$8,AJ230)))</xm:f>
            <xm:f>Hoja2!$E$8</xm:f>
            <x14:dxf>
              <fill>
                <patternFill>
                  <bgColor rgb="FFFF0000"/>
                </patternFill>
              </fill>
            </x14:dxf>
          </x14:cfRule>
          <x14:cfRule type="containsText" priority="53" operator="containsText" id="{09600ECC-58C5-4A54-A404-A1F78568818B}">
            <xm:f>NOT(ISERROR(SEARCH(Hoja2!$E$7,AJ230)))</xm:f>
            <xm:f>Hoja2!$E$7</xm:f>
            <x14:dxf>
              <fill>
                <patternFill>
                  <bgColor rgb="FF00FF00"/>
                </patternFill>
              </fill>
            </x14:dxf>
          </x14:cfRule>
          <x14:cfRule type="containsText" priority="54" operator="containsText" id="{338768E5-EE06-4E3D-8285-84AF5BEC0799}">
            <xm:f>NOT(ISERROR(SEARCH(Hoja2!$E$6,AJ230)))</xm:f>
            <xm:f>Hoja2!$E$6</xm:f>
            <x14:dxf>
              <fill>
                <patternFill>
                  <bgColor rgb="FFFFFF00"/>
                </patternFill>
              </fill>
            </x14:dxf>
          </x14:cfRule>
          <xm:sqref>AJ230</xm:sqref>
        </x14:conditionalFormatting>
        <x14:conditionalFormatting xmlns:xm="http://schemas.microsoft.com/office/excel/2006/main">
          <x14:cfRule type="containsText" priority="37" operator="containsText" id="{6F1936A9-689B-4386-A6CE-447A5E8F9722}">
            <xm:f>NOT(ISERROR(SEARCH(Hoja2!$E$10,AJ240)))</xm:f>
            <xm:f>Hoja2!$E$10</xm:f>
            <x14:dxf>
              <fill>
                <patternFill>
                  <bgColor rgb="FF00B0F0"/>
                </patternFill>
              </fill>
            </x14:dxf>
          </x14:cfRule>
          <x14:cfRule type="containsText" priority="38" operator="containsText" id="{8C3411FD-D165-46A2-902A-A435324409AA}">
            <xm:f>NOT(ISERROR(SEARCH(Hoja2!$E$13,AJ240)))</xm:f>
            <xm:f>Hoja2!$E$13</xm:f>
            <x14:dxf>
              <fill>
                <patternFill>
                  <bgColor theme="9" tint="-0.24994659260841701"/>
                </patternFill>
              </fill>
            </x14:dxf>
          </x14:cfRule>
          <x14:cfRule type="containsText" priority="39" operator="containsText" id="{D19057EE-FF6F-4BD7-9E74-DA864B58F07E}">
            <xm:f>NOT(ISERROR(SEARCH(Hoja2!$E$12,AJ240)))</xm:f>
            <xm:f>Hoja2!$E$12</xm:f>
            <x14:dxf>
              <fill>
                <patternFill>
                  <bgColor rgb="FFFF00FF"/>
                </patternFill>
              </fill>
            </x14:dxf>
          </x14:cfRule>
          <x14:cfRule type="containsText" priority="40" operator="containsText" id="{FD919B81-3C64-41B2-BB54-07F4F21F8064}">
            <xm:f>NOT(ISERROR(SEARCH(Hoja2!$E$11,AJ240)))</xm:f>
            <xm:f>Hoja2!$E$11</xm:f>
            <x14:dxf>
              <fill>
                <patternFill>
                  <bgColor rgb="FF7030A0"/>
                </patternFill>
              </fill>
            </x14:dxf>
          </x14:cfRule>
          <x14:cfRule type="containsText" priority="41" operator="containsText" id="{7EF2C127-4ECD-4B7C-ADE3-B8657082D6C5}">
            <xm:f>NOT(ISERROR(SEARCH(Hoja2!$E$10,AJ240)))</xm:f>
            <xm:f>Hoja2!$E$10</xm:f>
            <x14:dxf>
              <fill>
                <patternFill>
                  <bgColor rgb="FF00B0F0"/>
                </patternFill>
              </fill>
            </x14:dxf>
          </x14:cfRule>
          <x14:cfRule type="containsText" priority="42" operator="containsText" id="{FD806322-EAEE-4053-A834-53D6861E920C}">
            <xm:f>NOT(ISERROR(SEARCH(Hoja2!$E$9,AJ240)))</xm:f>
            <xm:f>Hoja2!$E$9</xm:f>
            <x14:dxf>
              <fill>
                <patternFill>
                  <bgColor rgb="FFFFC000"/>
                </patternFill>
              </fill>
            </x14:dxf>
          </x14:cfRule>
          <x14:cfRule type="containsText" priority="43" operator="containsText" id="{1F64EAD5-9645-4E2D-BA4B-2FB50167AD55}">
            <xm:f>NOT(ISERROR(SEARCH(Hoja2!$E$8,AJ240)))</xm:f>
            <xm:f>Hoja2!$E$8</xm:f>
            <x14:dxf>
              <fill>
                <patternFill>
                  <bgColor rgb="FFFF0000"/>
                </patternFill>
              </fill>
            </x14:dxf>
          </x14:cfRule>
          <x14:cfRule type="containsText" priority="44" operator="containsText" id="{93852022-A2BD-44DF-A310-D83B21565520}">
            <xm:f>NOT(ISERROR(SEARCH(Hoja2!$E$7,AJ240)))</xm:f>
            <xm:f>Hoja2!$E$7</xm:f>
            <x14:dxf>
              <fill>
                <patternFill>
                  <bgColor rgb="FF00FF00"/>
                </patternFill>
              </fill>
            </x14:dxf>
          </x14:cfRule>
          <x14:cfRule type="containsText" priority="45" operator="containsText" id="{80FC126D-4BAA-4FB0-A56E-589640819D4B}">
            <xm:f>NOT(ISERROR(SEARCH(Hoja2!$E$6,AJ240)))</xm:f>
            <xm:f>Hoja2!$E$6</xm:f>
            <x14:dxf>
              <fill>
                <patternFill>
                  <bgColor rgb="FFFFFF00"/>
                </patternFill>
              </fill>
            </x14:dxf>
          </x14:cfRule>
          <xm:sqref>AJ240</xm:sqref>
        </x14:conditionalFormatting>
        <x14:conditionalFormatting xmlns:xm="http://schemas.microsoft.com/office/excel/2006/main">
          <x14:cfRule type="containsText" priority="10" operator="containsText" id="{3751DF69-AD4F-4171-AA3D-55139F07825D}">
            <xm:f>NOT(ISERROR(SEARCH(Hoja2!$E$10,AJ244)))</xm:f>
            <xm:f>Hoja2!$E$10</xm:f>
            <x14:dxf>
              <fill>
                <patternFill>
                  <bgColor rgb="FF00B0F0"/>
                </patternFill>
              </fill>
            </x14:dxf>
          </x14:cfRule>
          <x14:cfRule type="containsText" priority="11" operator="containsText" id="{4A497F5C-4670-4673-B24A-ED8A73E8D0E5}">
            <xm:f>NOT(ISERROR(SEARCH(Hoja2!$E$13,AJ244)))</xm:f>
            <xm:f>Hoja2!$E$13</xm:f>
            <x14:dxf>
              <fill>
                <patternFill>
                  <bgColor theme="9" tint="-0.24994659260841701"/>
                </patternFill>
              </fill>
            </x14:dxf>
          </x14:cfRule>
          <x14:cfRule type="containsText" priority="12" operator="containsText" id="{2D698CDD-FAB8-4B11-AF5F-C9CF0E0CF07E}">
            <xm:f>NOT(ISERROR(SEARCH(Hoja2!$E$12,AJ244)))</xm:f>
            <xm:f>Hoja2!$E$12</xm:f>
            <x14:dxf>
              <fill>
                <patternFill>
                  <bgColor rgb="FFFF00FF"/>
                </patternFill>
              </fill>
            </x14:dxf>
          </x14:cfRule>
          <x14:cfRule type="containsText" priority="13" operator="containsText" id="{FED0CD52-FB9B-4422-9BAE-245F25FFC208}">
            <xm:f>NOT(ISERROR(SEARCH(Hoja2!$E$11,AJ244)))</xm:f>
            <xm:f>Hoja2!$E$11</xm:f>
            <x14:dxf>
              <fill>
                <patternFill>
                  <bgColor rgb="FF7030A0"/>
                </patternFill>
              </fill>
            </x14:dxf>
          </x14:cfRule>
          <x14:cfRule type="containsText" priority="14" operator="containsText" id="{1136A342-579C-4E97-9ACB-166E9494A06C}">
            <xm:f>NOT(ISERROR(SEARCH(Hoja2!$E$10,AJ244)))</xm:f>
            <xm:f>Hoja2!$E$10</xm:f>
            <x14:dxf>
              <fill>
                <patternFill>
                  <bgColor rgb="FF00B0F0"/>
                </patternFill>
              </fill>
            </x14:dxf>
          </x14:cfRule>
          <x14:cfRule type="containsText" priority="15" operator="containsText" id="{CCEC4BE0-77B4-4031-8323-48A47AA04B65}">
            <xm:f>NOT(ISERROR(SEARCH(Hoja2!$E$9,AJ244)))</xm:f>
            <xm:f>Hoja2!$E$9</xm:f>
            <x14:dxf>
              <fill>
                <patternFill>
                  <bgColor rgb="FFFFC000"/>
                </patternFill>
              </fill>
            </x14:dxf>
          </x14:cfRule>
          <x14:cfRule type="containsText" priority="16" operator="containsText" id="{FE24ED6F-F4B8-4676-BB89-BB943DE17F7E}">
            <xm:f>NOT(ISERROR(SEARCH(Hoja2!$E$8,AJ244)))</xm:f>
            <xm:f>Hoja2!$E$8</xm:f>
            <x14:dxf>
              <fill>
                <patternFill>
                  <bgColor rgb="FFFF0000"/>
                </patternFill>
              </fill>
            </x14:dxf>
          </x14:cfRule>
          <x14:cfRule type="containsText" priority="17" operator="containsText" id="{0FC0D4BF-5750-417D-AB70-D6215CE3D62C}">
            <xm:f>NOT(ISERROR(SEARCH(Hoja2!$E$7,AJ244)))</xm:f>
            <xm:f>Hoja2!$E$7</xm:f>
            <x14:dxf>
              <fill>
                <patternFill>
                  <bgColor rgb="FF00FF00"/>
                </patternFill>
              </fill>
            </x14:dxf>
          </x14:cfRule>
          <x14:cfRule type="containsText" priority="18" operator="containsText" id="{A6AD898B-F3C5-480E-9B57-956D99449CA0}">
            <xm:f>NOT(ISERROR(SEARCH(Hoja2!$E$6,AJ244)))</xm:f>
            <xm:f>Hoja2!$E$6</xm:f>
            <x14:dxf>
              <fill>
                <patternFill>
                  <bgColor rgb="FFFFFF00"/>
                </patternFill>
              </fill>
            </x14:dxf>
          </x14:cfRule>
          <xm:sqref>AJ244</xm:sqref>
        </x14:conditionalFormatting>
        <x14:conditionalFormatting xmlns:xm="http://schemas.microsoft.com/office/excel/2006/main">
          <x14:cfRule type="containsText" priority="1" operator="containsText" id="{C18C68F3-1AA1-49D3-9F97-7BEB64BB341F}">
            <xm:f>NOT(ISERROR(SEARCH(Hoja2!$E$10,AJ250)))</xm:f>
            <xm:f>Hoja2!$E$10</xm:f>
            <x14:dxf>
              <fill>
                <patternFill>
                  <bgColor rgb="FF00B0F0"/>
                </patternFill>
              </fill>
            </x14:dxf>
          </x14:cfRule>
          <x14:cfRule type="containsText" priority="2" operator="containsText" id="{F84949C8-1E2C-40DB-BAFB-79C89EFCF039}">
            <xm:f>NOT(ISERROR(SEARCH(Hoja2!$E$13,AJ250)))</xm:f>
            <xm:f>Hoja2!$E$13</xm:f>
            <x14:dxf>
              <fill>
                <patternFill>
                  <bgColor theme="9" tint="-0.24994659260841701"/>
                </patternFill>
              </fill>
            </x14:dxf>
          </x14:cfRule>
          <x14:cfRule type="containsText" priority="3" operator="containsText" id="{881EFC0B-5D69-4219-A9C9-140A0D4FCF84}">
            <xm:f>NOT(ISERROR(SEARCH(Hoja2!$E$12,AJ250)))</xm:f>
            <xm:f>Hoja2!$E$12</xm:f>
            <x14:dxf>
              <fill>
                <patternFill>
                  <bgColor rgb="FFFF00FF"/>
                </patternFill>
              </fill>
            </x14:dxf>
          </x14:cfRule>
          <x14:cfRule type="containsText" priority="4" operator="containsText" id="{68C0C666-BDB7-4BD2-9DAA-B01D4E42ED02}">
            <xm:f>NOT(ISERROR(SEARCH(Hoja2!$E$11,AJ250)))</xm:f>
            <xm:f>Hoja2!$E$11</xm:f>
            <x14:dxf>
              <fill>
                <patternFill>
                  <bgColor rgb="FF7030A0"/>
                </patternFill>
              </fill>
            </x14:dxf>
          </x14:cfRule>
          <x14:cfRule type="containsText" priority="5" operator="containsText" id="{CD595177-FE06-47EE-8017-A7F0D21F93EF}">
            <xm:f>NOT(ISERROR(SEARCH(Hoja2!$E$10,AJ250)))</xm:f>
            <xm:f>Hoja2!$E$10</xm:f>
            <x14:dxf>
              <fill>
                <patternFill>
                  <bgColor rgb="FF00B0F0"/>
                </patternFill>
              </fill>
            </x14:dxf>
          </x14:cfRule>
          <x14:cfRule type="containsText" priority="6" operator="containsText" id="{A2870ED6-5A88-4083-A030-961EB82B082F}">
            <xm:f>NOT(ISERROR(SEARCH(Hoja2!$E$9,AJ250)))</xm:f>
            <xm:f>Hoja2!$E$9</xm:f>
            <x14:dxf>
              <fill>
                <patternFill>
                  <bgColor rgb="FFFFC000"/>
                </patternFill>
              </fill>
            </x14:dxf>
          </x14:cfRule>
          <x14:cfRule type="containsText" priority="7" operator="containsText" id="{E79691E0-0839-48B8-A7FD-59D7B233D088}">
            <xm:f>NOT(ISERROR(SEARCH(Hoja2!$E$8,AJ250)))</xm:f>
            <xm:f>Hoja2!$E$8</xm:f>
            <x14:dxf>
              <fill>
                <patternFill>
                  <bgColor rgb="FFFF0000"/>
                </patternFill>
              </fill>
            </x14:dxf>
          </x14:cfRule>
          <x14:cfRule type="containsText" priority="8" operator="containsText" id="{60ACD70B-231E-4DC1-B481-048A4E3123EF}">
            <xm:f>NOT(ISERROR(SEARCH(Hoja2!$E$7,AJ250)))</xm:f>
            <xm:f>Hoja2!$E$7</xm:f>
            <x14:dxf>
              <fill>
                <patternFill>
                  <bgColor rgb="FF00FF00"/>
                </patternFill>
              </fill>
            </x14:dxf>
          </x14:cfRule>
          <x14:cfRule type="containsText" priority="9" operator="containsText" id="{F885A7F8-4AD2-45A7-BB6E-5B0D80FFCECC}">
            <xm:f>NOT(ISERROR(SEARCH(Hoja2!$E$6,AJ250)))</xm:f>
            <xm:f>Hoja2!$E$6</xm:f>
            <x14:dxf>
              <fill>
                <patternFill>
                  <bgColor rgb="FFFFFF00"/>
                </patternFill>
              </fill>
            </x14:dxf>
          </x14:cfRule>
          <xm:sqref>AJ250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E13"/>
  <sheetViews>
    <sheetView workbookViewId="0">
      <selection activeCell="E12" sqref="E12"/>
    </sheetView>
  </sheetViews>
  <sheetFormatPr baseColWidth="10" defaultColWidth="11.42578125" defaultRowHeight="15" customHeight="1"/>
  <cols>
    <col min="5" max="5" width="32.7109375" customWidth="1"/>
  </cols>
  <sheetData>
    <row r="6" spans="4:5" ht="15" customHeight="1">
      <c r="D6" s="5"/>
      <c r="E6" t="s">
        <v>1196</v>
      </c>
    </row>
    <row r="7" spans="4:5" ht="15" customHeight="1">
      <c r="D7" s="6"/>
      <c r="E7" t="s">
        <v>674</v>
      </c>
    </row>
    <row r="8" spans="4:5" ht="15" customHeight="1">
      <c r="D8" s="7"/>
      <c r="E8" t="s">
        <v>1197</v>
      </c>
    </row>
    <row r="9" spans="4:5" ht="15" customHeight="1">
      <c r="D9" s="8"/>
      <c r="E9" t="s">
        <v>1198</v>
      </c>
    </row>
    <row r="10" spans="4:5" ht="15" customHeight="1">
      <c r="D10" s="9"/>
      <c r="E10" t="s">
        <v>1199</v>
      </c>
    </row>
    <row r="11" spans="4:5" ht="15" customHeight="1">
      <c r="D11" s="10"/>
      <c r="E11" t="s">
        <v>633</v>
      </c>
    </row>
    <row r="12" spans="4:5" ht="15" customHeight="1">
      <c r="D12" s="11"/>
      <c r="E12" t="s">
        <v>220</v>
      </c>
    </row>
    <row r="13" spans="4:5" ht="15" customHeight="1">
      <c r="D13" s="12"/>
      <c r="E13"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G36"/>
  <sheetViews>
    <sheetView topLeftCell="A16" workbookViewId="0">
      <selection activeCell="C33" sqref="C33:G36"/>
    </sheetView>
  </sheetViews>
  <sheetFormatPr baseColWidth="10" defaultColWidth="11.42578125" defaultRowHeight="15"/>
  <cols>
    <col min="3" max="3" width="15.5703125" customWidth="1"/>
    <col min="4" max="4" width="17.28515625" bestFit="1" customWidth="1"/>
    <col min="5" max="5" width="21" bestFit="1" customWidth="1"/>
    <col min="6" max="6" width="14.28515625" bestFit="1" customWidth="1"/>
    <col min="7" max="7" width="15.28515625" bestFit="1" customWidth="1"/>
  </cols>
  <sheetData>
    <row r="9" spans="3:6" ht="29.25">
      <c r="C9" s="29" t="s">
        <v>13</v>
      </c>
      <c r="D9" s="30" t="s">
        <v>14</v>
      </c>
      <c r="E9" s="31" t="s">
        <v>1200</v>
      </c>
      <c r="F9" s="31" t="s">
        <v>1201</v>
      </c>
    </row>
    <row r="10" spans="3:6">
      <c r="C10" s="28">
        <v>2019</v>
      </c>
      <c r="D10" s="28">
        <v>77</v>
      </c>
      <c r="E10" s="32">
        <v>43922</v>
      </c>
      <c r="F10" s="28">
        <v>35</v>
      </c>
    </row>
    <row r="11" spans="3:6">
      <c r="C11" s="28">
        <v>2019</v>
      </c>
      <c r="D11" s="28">
        <v>97</v>
      </c>
      <c r="E11" s="32">
        <v>44042</v>
      </c>
      <c r="F11" s="28">
        <v>8</v>
      </c>
    </row>
    <row r="12" spans="3:6">
      <c r="C12" s="28">
        <v>2019</v>
      </c>
      <c r="D12" s="28">
        <v>117</v>
      </c>
      <c r="E12" s="32">
        <v>44124</v>
      </c>
      <c r="F12" s="28">
        <v>4</v>
      </c>
    </row>
    <row r="13" spans="3:6">
      <c r="C13" s="28">
        <v>2019</v>
      </c>
      <c r="D13" s="28">
        <v>137</v>
      </c>
      <c r="E13" s="32">
        <v>44177</v>
      </c>
      <c r="F13" s="28">
        <v>11</v>
      </c>
    </row>
    <row r="14" spans="3:6">
      <c r="C14" s="69" t="s">
        <v>1202</v>
      </c>
      <c r="D14" s="70"/>
      <c r="E14" s="71"/>
      <c r="F14" s="33">
        <f>SUM(F10:F13)</f>
        <v>58</v>
      </c>
    </row>
    <row r="18" spans="3:7" ht="29.25">
      <c r="C18" s="29" t="s">
        <v>13</v>
      </c>
      <c r="D18" s="30" t="s">
        <v>14</v>
      </c>
      <c r="E18" s="31" t="s">
        <v>1200</v>
      </c>
      <c r="F18" s="29" t="s">
        <v>31</v>
      </c>
      <c r="G18" s="31" t="s">
        <v>1201</v>
      </c>
    </row>
    <row r="19" spans="3:7">
      <c r="C19" s="28">
        <v>2019</v>
      </c>
      <c r="D19" s="28">
        <v>77</v>
      </c>
      <c r="E19" s="32">
        <v>43922</v>
      </c>
      <c r="F19" s="15" t="s">
        <v>544</v>
      </c>
      <c r="G19" s="15">
        <v>8</v>
      </c>
    </row>
    <row r="20" spans="3:7">
      <c r="C20" s="28">
        <v>2019</v>
      </c>
      <c r="D20" s="28">
        <v>77</v>
      </c>
      <c r="E20" s="32">
        <v>43922</v>
      </c>
      <c r="F20" s="15" t="s">
        <v>674</v>
      </c>
      <c r="G20" s="15">
        <v>27</v>
      </c>
    </row>
    <row r="21" spans="3:7" ht="15" customHeight="1">
      <c r="C21" s="69" t="s">
        <v>1203</v>
      </c>
      <c r="D21" s="70"/>
      <c r="E21" s="70"/>
      <c r="F21" s="71"/>
      <c r="G21" s="33">
        <f t="shared" ref="G21" si="0">SUM(G19:G20)</f>
        <v>35</v>
      </c>
    </row>
    <row r="23" spans="3:7" ht="29.25">
      <c r="C23" s="29" t="s">
        <v>13</v>
      </c>
      <c r="D23" s="30" t="s">
        <v>14</v>
      </c>
      <c r="E23" s="31" t="s">
        <v>1200</v>
      </c>
      <c r="F23" s="29" t="s">
        <v>31</v>
      </c>
      <c r="G23" s="31" t="s">
        <v>1201</v>
      </c>
    </row>
    <row r="24" spans="3:7">
      <c r="C24" s="28">
        <v>2019</v>
      </c>
      <c r="D24" s="28">
        <v>97</v>
      </c>
      <c r="E24" s="32">
        <v>44042</v>
      </c>
      <c r="F24" s="15" t="s">
        <v>544</v>
      </c>
      <c r="G24" s="15">
        <v>8</v>
      </c>
    </row>
    <row r="25" spans="3:7">
      <c r="C25" s="28">
        <v>2019</v>
      </c>
      <c r="D25" s="28">
        <v>97</v>
      </c>
      <c r="E25" s="32">
        <v>44042</v>
      </c>
      <c r="F25" s="15" t="s">
        <v>674</v>
      </c>
      <c r="G25" s="15">
        <v>0</v>
      </c>
    </row>
    <row r="26" spans="3:7">
      <c r="C26" s="69" t="s">
        <v>1203</v>
      </c>
      <c r="D26" s="70"/>
      <c r="E26" s="70"/>
      <c r="F26" s="71"/>
      <c r="G26" s="33">
        <f t="shared" ref="G26" si="1">SUM(G24:G25)</f>
        <v>8</v>
      </c>
    </row>
    <row r="28" spans="3:7" ht="29.25">
      <c r="C28" s="29" t="s">
        <v>13</v>
      </c>
      <c r="D28" s="30" t="s">
        <v>14</v>
      </c>
      <c r="E28" s="31" t="s">
        <v>1200</v>
      </c>
      <c r="F28" s="29" t="s">
        <v>31</v>
      </c>
      <c r="G28" s="31" t="s">
        <v>1201</v>
      </c>
    </row>
    <row r="29" spans="3:7">
      <c r="C29" s="28">
        <v>2019</v>
      </c>
      <c r="D29" s="28">
        <v>117</v>
      </c>
      <c r="E29" s="32">
        <v>44032</v>
      </c>
      <c r="F29" s="15" t="s">
        <v>544</v>
      </c>
      <c r="G29" s="15">
        <v>4</v>
      </c>
    </row>
    <row r="30" spans="3:7">
      <c r="C30" s="28">
        <v>2019</v>
      </c>
      <c r="D30" s="28">
        <v>117</v>
      </c>
      <c r="E30" s="32">
        <v>44032</v>
      </c>
      <c r="F30" s="15" t="s">
        <v>674</v>
      </c>
      <c r="G30" s="15">
        <v>0</v>
      </c>
    </row>
    <row r="31" spans="3:7">
      <c r="C31" s="69" t="s">
        <v>1204</v>
      </c>
      <c r="D31" s="70"/>
      <c r="E31" s="70"/>
      <c r="F31" s="71"/>
      <c r="G31" s="33">
        <f t="shared" ref="G31" si="2">SUM(G29:G30)</f>
        <v>4</v>
      </c>
    </row>
    <row r="33" spans="3:7" ht="29.25">
      <c r="C33" s="29" t="s">
        <v>13</v>
      </c>
      <c r="D33" s="30" t="s">
        <v>14</v>
      </c>
      <c r="E33" s="31" t="s">
        <v>1200</v>
      </c>
      <c r="F33" s="29" t="s">
        <v>31</v>
      </c>
      <c r="G33" s="31" t="s">
        <v>1201</v>
      </c>
    </row>
    <row r="34" spans="3:7">
      <c r="C34" s="28">
        <v>2019</v>
      </c>
      <c r="D34" s="28">
        <v>137</v>
      </c>
      <c r="E34" s="32">
        <v>44032</v>
      </c>
      <c r="F34" s="15" t="s">
        <v>544</v>
      </c>
      <c r="G34" s="15">
        <v>11</v>
      </c>
    </row>
    <row r="35" spans="3:7">
      <c r="C35" s="28">
        <v>2019</v>
      </c>
      <c r="D35" s="28">
        <v>137</v>
      </c>
      <c r="E35" s="32">
        <v>44032</v>
      </c>
      <c r="F35" s="15" t="s">
        <v>674</v>
      </c>
      <c r="G35" s="15">
        <v>0</v>
      </c>
    </row>
    <row r="36" spans="3:7">
      <c r="C36" s="69" t="s">
        <v>1203</v>
      </c>
      <c r="D36" s="70"/>
      <c r="E36" s="70"/>
      <c r="F36" s="71"/>
      <c r="G36" s="33">
        <f t="shared" ref="G36" si="3">SUM(G34:G35)</f>
        <v>11</v>
      </c>
    </row>
  </sheetData>
  <mergeCells count="5">
    <mergeCell ref="C14:E14"/>
    <mergeCell ref="C21:F21"/>
    <mergeCell ref="C26:F26"/>
    <mergeCell ref="C31:F31"/>
    <mergeCell ref="C36:F36"/>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8" operator="containsText" id="{D993ECA4-C251-4D48-906A-5597A3945DA1}">
            <xm:f>NOT(ISERROR(SEARCH(Hoja2!$E$10,F18)))</xm:f>
            <xm:f>Hoja2!$E$10</xm:f>
            <x14:dxf>
              <fill>
                <patternFill>
                  <bgColor rgb="FF00B0F0"/>
                </patternFill>
              </fill>
            </x14:dxf>
          </x14:cfRule>
          <x14:cfRule type="containsText" priority="29" operator="containsText" id="{A56279E2-3926-440B-96EA-74269CAEA41C}">
            <xm:f>NOT(ISERROR(SEARCH(Hoja2!$E$13,F18)))</xm:f>
            <xm:f>Hoja2!$E$13</xm:f>
            <x14:dxf>
              <fill>
                <patternFill>
                  <bgColor theme="9" tint="-0.24994659260841701"/>
                </patternFill>
              </fill>
            </x14:dxf>
          </x14:cfRule>
          <x14:cfRule type="containsText" priority="30" operator="containsText" id="{E3ADF286-170B-47B1-A59F-4B7CD255A799}">
            <xm:f>NOT(ISERROR(SEARCH(Hoja2!$E$12,F18)))</xm:f>
            <xm:f>Hoja2!$E$12</xm:f>
            <x14:dxf>
              <fill>
                <patternFill>
                  <bgColor rgb="FFFF00FF"/>
                </patternFill>
              </fill>
            </x14:dxf>
          </x14:cfRule>
          <x14:cfRule type="containsText" priority="31" operator="containsText" id="{B1F50290-16A8-420C-9C4F-7FE7DD315E61}">
            <xm:f>NOT(ISERROR(SEARCH(Hoja2!$E$11,F18)))</xm:f>
            <xm:f>Hoja2!$E$11</xm:f>
            <x14:dxf>
              <fill>
                <patternFill>
                  <bgColor rgb="FF7030A0"/>
                </patternFill>
              </fill>
            </x14:dxf>
          </x14:cfRule>
          <x14:cfRule type="containsText" priority="32" operator="containsText" id="{0DA8E4DB-3528-4D8F-9A5A-D591FC1178E0}">
            <xm:f>NOT(ISERROR(SEARCH(Hoja2!$E$10,F18)))</xm:f>
            <xm:f>Hoja2!$E$10</xm:f>
            <x14:dxf>
              <fill>
                <patternFill>
                  <bgColor rgb="FF00B0F0"/>
                </patternFill>
              </fill>
            </x14:dxf>
          </x14:cfRule>
          <x14:cfRule type="containsText" priority="33" operator="containsText" id="{B297C871-2DD7-427C-9084-3CD693BEDCAA}">
            <xm:f>NOT(ISERROR(SEARCH(Hoja2!$E$9,F18)))</xm:f>
            <xm:f>Hoja2!$E$9</xm:f>
            <x14:dxf>
              <fill>
                <patternFill>
                  <bgColor rgb="FFFFC000"/>
                </patternFill>
              </fill>
            </x14:dxf>
          </x14:cfRule>
          <x14:cfRule type="containsText" priority="34" operator="containsText" id="{065B7328-A525-4CFF-B82F-A4CF3EB2F97A}">
            <xm:f>NOT(ISERROR(SEARCH(Hoja2!$E$8,F18)))</xm:f>
            <xm:f>Hoja2!$E$8</xm:f>
            <x14:dxf>
              <fill>
                <patternFill>
                  <bgColor rgb="FFFF0000"/>
                </patternFill>
              </fill>
            </x14:dxf>
          </x14:cfRule>
          <x14:cfRule type="containsText" priority="35" operator="containsText" id="{008FEAC7-9CEC-4B04-9E17-1EAAA824CF2A}">
            <xm:f>NOT(ISERROR(SEARCH(Hoja2!$E$7,F18)))</xm:f>
            <xm:f>Hoja2!$E$7</xm:f>
            <x14:dxf>
              <fill>
                <patternFill>
                  <bgColor rgb="FF00FF00"/>
                </patternFill>
              </fill>
            </x14:dxf>
          </x14:cfRule>
          <x14:cfRule type="containsText" priority="36" operator="containsText" id="{81E005C4-775A-480C-BF75-7F18B3010328}">
            <xm:f>NOT(ISERROR(SEARCH(Hoja2!$E$6,F18)))</xm:f>
            <xm:f>Hoja2!$E$6</xm:f>
            <x14:dxf>
              <fill>
                <patternFill>
                  <bgColor rgb="FFFFFF00"/>
                </patternFill>
              </fill>
            </x14:dxf>
          </x14:cfRule>
          <xm:sqref>F18</xm:sqref>
        </x14:conditionalFormatting>
        <x14:conditionalFormatting xmlns:xm="http://schemas.microsoft.com/office/excel/2006/main">
          <x14:cfRule type="containsText" priority="19" operator="containsText" id="{AA76C4E1-3F6B-4920-8491-A91B062EE683}">
            <xm:f>NOT(ISERROR(SEARCH(Hoja2!$E$10,F23)))</xm:f>
            <xm:f>Hoja2!$E$10</xm:f>
            <x14:dxf>
              <fill>
                <patternFill>
                  <bgColor rgb="FF00B0F0"/>
                </patternFill>
              </fill>
            </x14:dxf>
          </x14:cfRule>
          <x14:cfRule type="containsText" priority="20" operator="containsText" id="{7EBDBC60-04FF-4FCE-AB6F-4ECD91E082CB}">
            <xm:f>NOT(ISERROR(SEARCH(Hoja2!$E$13,F23)))</xm:f>
            <xm:f>Hoja2!$E$13</xm:f>
            <x14:dxf>
              <fill>
                <patternFill>
                  <bgColor theme="9" tint="-0.24994659260841701"/>
                </patternFill>
              </fill>
            </x14:dxf>
          </x14:cfRule>
          <x14:cfRule type="containsText" priority="21" operator="containsText" id="{72AF8066-403D-4357-82D5-94468DECCEEE}">
            <xm:f>NOT(ISERROR(SEARCH(Hoja2!$E$12,F23)))</xm:f>
            <xm:f>Hoja2!$E$12</xm:f>
            <x14:dxf>
              <fill>
                <patternFill>
                  <bgColor rgb="FFFF00FF"/>
                </patternFill>
              </fill>
            </x14:dxf>
          </x14:cfRule>
          <x14:cfRule type="containsText" priority="22" operator="containsText" id="{B4620F1A-ED74-43BF-85E0-2185C05044DA}">
            <xm:f>NOT(ISERROR(SEARCH(Hoja2!$E$11,F23)))</xm:f>
            <xm:f>Hoja2!$E$11</xm:f>
            <x14:dxf>
              <fill>
                <patternFill>
                  <bgColor rgb="FF7030A0"/>
                </patternFill>
              </fill>
            </x14:dxf>
          </x14:cfRule>
          <x14:cfRule type="containsText" priority="23" operator="containsText" id="{E0CC646D-4219-4572-A91A-B2B88E4AF42E}">
            <xm:f>NOT(ISERROR(SEARCH(Hoja2!$E$10,F23)))</xm:f>
            <xm:f>Hoja2!$E$10</xm:f>
            <x14:dxf>
              <fill>
                <patternFill>
                  <bgColor rgb="FF00B0F0"/>
                </patternFill>
              </fill>
            </x14:dxf>
          </x14:cfRule>
          <x14:cfRule type="containsText" priority="24" operator="containsText" id="{C8E268A6-7337-483F-B255-53E152A70AF2}">
            <xm:f>NOT(ISERROR(SEARCH(Hoja2!$E$9,F23)))</xm:f>
            <xm:f>Hoja2!$E$9</xm:f>
            <x14:dxf>
              <fill>
                <patternFill>
                  <bgColor rgb="FFFFC000"/>
                </patternFill>
              </fill>
            </x14:dxf>
          </x14:cfRule>
          <x14:cfRule type="containsText" priority="25" operator="containsText" id="{05485D78-FDDC-49DD-B713-0CB502F82449}">
            <xm:f>NOT(ISERROR(SEARCH(Hoja2!$E$8,F23)))</xm:f>
            <xm:f>Hoja2!$E$8</xm:f>
            <x14:dxf>
              <fill>
                <patternFill>
                  <bgColor rgb="FFFF0000"/>
                </patternFill>
              </fill>
            </x14:dxf>
          </x14:cfRule>
          <x14:cfRule type="containsText" priority="26" operator="containsText" id="{0989C7D9-4719-456A-B2BA-EF6049FFA5A1}">
            <xm:f>NOT(ISERROR(SEARCH(Hoja2!$E$7,F23)))</xm:f>
            <xm:f>Hoja2!$E$7</xm:f>
            <x14:dxf>
              <fill>
                <patternFill>
                  <bgColor rgb="FF00FF00"/>
                </patternFill>
              </fill>
            </x14:dxf>
          </x14:cfRule>
          <x14:cfRule type="containsText" priority="27" operator="containsText" id="{C4999EE8-CA8B-4544-98F4-1AF58D184552}">
            <xm:f>NOT(ISERROR(SEARCH(Hoja2!$E$6,F23)))</xm:f>
            <xm:f>Hoja2!$E$6</xm:f>
            <x14:dxf>
              <fill>
                <patternFill>
                  <bgColor rgb="FFFFFF00"/>
                </patternFill>
              </fill>
            </x14:dxf>
          </x14:cfRule>
          <xm:sqref>F23</xm:sqref>
        </x14:conditionalFormatting>
        <x14:conditionalFormatting xmlns:xm="http://schemas.microsoft.com/office/excel/2006/main">
          <x14:cfRule type="containsText" priority="10" operator="containsText" id="{34BD9406-EFB8-4507-8B44-CEC35E7489AC}">
            <xm:f>NOT(ISERROR(SEARCH(Hoja2!$E$10,F28)))</xm:f>
            <xm:f>Hoja2!$E$10</xm:f>
            <x14:dxf>
              <fill>
                <patternFill>
                  <bgColor rgb="FF00B0F0"/>
                </patternFill>
              </fill>
            </x14:dxf>
          </x14:cfRule>
          <x14:cfRule type="containsText" priority="11" operator="containsText" id="{FF1E0A9A-2AAD-4F36-80AC-0E76CC210215}">
            <xm:f>NOT(ISERROR(SEARCH(Hoja2!$E$13,F28)))</xm:f>
            <xm:f>Hoja2!$E$13</xm:f>
            <x14:dxf>
              <fill>
                <patternFill>
                  <bgColor theme="9" tint="-0.24994659260841701"/>
                </patternFill>
              </fill>
            </x14:dxf>
          </x14:cfRule>
          <x14:cfRule type="containsText" priority="12" operator="containsText" id="{E18AED7C-A1AA-4355-A9A8-67E1F9FC987E}">
            <xm:f>NOT(ISERROR(SEARCH(Hoja2!$E$12,F28)))</xm:f>
            <xm:f>Hoja2!$E$12</xm:f>
            <x14:dxf>
              <fill>
                <patternFill>
                  <bgColor rgb="FFFF00FF"/>
                </patternFill>
              </fill>
            </x14:dxf>
          </x14:cfRule>
          <x14:cfRule type="containsText" priority="13" operator="containsText" id="{04D251CA-7D66-48B3-8FF6-ED52AD4DD748}">
            <xm:f>NOT(ISERROR(SEARCH(Hoja2!$E$11,F28)))</xm:f>
            <xm:f>Hoja2!$E$11</xm:f>
            <x14:dxf>
              <fill>
                <patternFill>
                  <bgColor rgb="FF7030A0"/>
                </patternFill>
              </fill>
            </x14:dxf>
          </x14:cfRule>
          <x14:cfRule type="containsText" priority="14" operator="containsText" id="{A07C0F4F-4111-42CF-BBDD-3DB2C65637CF}">
            <xm:f>NOT(ISERROR(SEARCH(Hoja2!$E$10,F28)))</xm:f>
            <xm:f>Hoja2!$E$10</xm:f>
            <x14:dxf>
              <fill>
                <patternFill>
                  <bgColor rgb="FF00B0F0"/>
                </patternFill>
              </fill>
            </x14:dxf>
          </x14:cfRule>
          <x14:cfRule type="containsText" priority="15" operator="containsText" id="{EC7CC7A4-C812-4C80-BB73-FFDD55A44258}">
            <xm:f>NOT(ISERROR(SEARCH(Hoja2!$E$9,F28)))</xm:f>
            <xm:f>Hoja2!$E$9</xm:f>
            <x14:dxf>
              <fill>
                <patternFill>
                  <bgColor rgb="FFFFC000"/>
                </patternFill>
              </fill>
            </x14:dxf>
          </x14:cfRule>
          <x14:cfRule type="containsText" priority="16" operator="containsText" id="{8AD5ADCF-1BE0-49C3-9832-D388EF1DE97E}">
            <xm:f>NOT(ISERROR(SEARCH(Hoja2!$E$8,F28)))</xm:f>
            <xm:f>Hoja2!$E$8</xm:f>
            <x14:dxf>
              <fill>
                <patternFill>
                  <bgColor rgb="FFFF0000"/>
                </patternFill>
              </fill>
            </x14:dxf>
          </x14:cfRule>
          <x14:cfRule type="containsText" priority="17" operator="containsText" id="{69EFE084-CFB9-4A53-BA83-74A8599577B8}">
            <xm:f>NOT(ISERROR(SEARCH(Hoja2!$E$7,F28)))</xm:f>
            <xm:f>Hoja2!$E$7</xm:f>
            <x14:dxf>
              <fill>
                <patternFill>
                  <bgColor rgb="FF00FF00"/>
                </patternFill>
              </fill>
            </x14:dxf>
          </x14:cfRule>
          <x14:cfRule type="containsText" priority="18" operator="containsText" id="{CFC3AA46-99B8-45A1-8767-15130DEC1C92}">
            <xm:f>NOT(ISERROR(SEARCH(Hoja2!$E$6,F28)))</xm:f>
            <xm:f>Hoja2!$E$6</xm:f>
            <x14:dxf>
              <fill>
                <patternFill>
                  <bgColor rgb="FFFFFF00"/>
                </patternFill>
              </fill>
            </x14:dxf>
          </x14:cfRule>
          <xm:sqref>F28</xm:sqref>
        </x14:conditionalFormatting>
        <x14:conditionalFormatting xmlns:xm="http://schemas.microsoft.com/office/excel/2006/main">
          <x14:cfRule type="containsText" priority="1" operator="containsText" id="{D8A48401-0232-4F3A-B147-D72BE65424AB}">
            <xm:f>NOT(ISERROR(SEARCH(Hoja2!$E$10,F33)))</xm:f>
            <xm:f>Hoja2!$E$10</xm:f>
            <x14:dxf>
              <fill>
                <patternFill>
                  <bgColor rgb="FF00B0F0"/>
                </patternFill>
              </fill>
            </x14:dxf>
          </x14:cfRule>
          <x14:cfRule type="containsText" priority="2" operator="containsText" id="{CBC28E09-009F-4088-822B-61635F6ED118}">
            <xm:f>NOT(ISERROR(SEARCH(Hoja2!$E$13,F33)))</xm:f>
            <xm:f>Hoja2!$E$13</xm:f>
            <x14:dxf>
              <fill>
                <patternFill>
                  <bgColor theme="9" tint="-0.24994659260841701"/>
                </patternFill>
              </fill>
            </x14:dxf>
          </x14:cfRule>
          <x14:cfRule type="containsText" priority="3" operator="containsText" id="{AFDFDD9C-E5EB-4FB3-A4D5-D95A3EA2E99C}">
            <xm:f>NOT(ISERROR(SEARCH(Hoja2!$E$12,F33)))</xm:f>
            <xm:f>Hoja2!$E$12</xm:f>
            <x14:dxf>
              <fill>
                <patternFill>
                  <bgColor rgb="FFFF00FF"/>
                </patternFill>
              </fill>
            </x14:dxf>
          </x14:cfRule>
          <x14:cfRule type="containsText" priority="4" operator="containsText" id="{C293246D-89B3-426C-A53D-49591BF11A7D}">
            <xm:f>NOT(ISERROR(SEARCH(Hoja2!$E$11,F33)))</xm:f>
            <xm:f>Hoja2!$E$11</xm:f>
            <x14:dxf>
              <fill>
                <patternFill>
                  <bgColor rgb="FF7030A0"/>
                </patternFill>
              </fill>
            </x14:dxf>
          </x14:cfRule>
          <x14:cfRule type="containsText" priority="5" operator="containsText" id="{D93DAD7F-175F-4F32-A3DF-6C64460AB2A1}">
            <xm:f>NOT(ISERROR(SEARCH(Hoja2!$E$10,F33)))</xm:f>
            <xm:f>Hoja2!$E$10</xm:f>
            <x14:dxf>
              <fill>
                <patternFill>
                  <bgColor rgb="FF00B0F0"/>
                </patternFill>
              </fill>
            </x14:dxf>
          </x14:cfRule>
          <x14:cfRule type="containsText" priority="6" operator="containsText" id="{7733A5D7-D6BB-43DF-8068-FB4D47F75BD6}">
            <xm:f>NOT(ISERROR(SEARCH(Hoja2!$E$9,F33)))</xm:f>
            <xm:f>Hoja2!$E$9</xm:f>
            <x14:dxf>
              <fill>
                <patternFill>
                  <bgColor rgb="FFFFC000"/>
                </patternFill>
              </fill>
            </x14:dxf>
          </x14:cfRule>
          <x14:cfRule type="containsText" priority="7" operator="containsText" id="{709D4E73-21F2-4B58-B019-B07900B6E276}">
            <xm:f>NOT(ISERROR(SEARCH(Hoja2!$E$8,F33)))</xm:f>
            <xm:f>Hoja2!$E$8</xm:f>
            <x14:dxf>
              <fill>
                <patternFill>
                  <bgColor rgb="FFFF0000"/>
                </patternFill>
              </fill>
            </x14:dxf>
          </x14:cfRule>
          <x14:cfRule type="containsText" priority="8" operator="containsText" id="{C7EA4B20-F2FE-4300-BE18-046D8741EBA6}">
            <xm:f>NOT(ISERROR(SEARCH(Hoja2!$E$7,F33)))</xm:f>
            <xm:f>Hoja2!$E$7</xm:f>
            <x14:dxf>
              <fill>
                <patternFill>
                  <bgColor rgb="FF00FF00"/>
                </patternFill>
              </fill>
            </x14:dxf>
          </x14:cfRule>
          <x14:cfRule type="containsText" priority="9" operator="containsText" id="{9D6D152C-13F1-4FFA-B1A0-A44322C303D1}">
            <xm:f>NOT(ISERROR(SEARCH(Hoja2!$E$6,F33)))</xm:f>
            <xm:f>Hoja2!$E$6</xm:f>
            <x14:dxf>
              <fill>
                <patternFill>
                  <bgColor rgb="FFFFFF00"/>
                </patternFill>
              </fill>
            </x14:dxf>
          </x14:cfRule>
          <xm:sqref>F33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vt:lpstr>
      <vt:lpstr>Hoja2</vt:lpstr>
      <vt:lpstr>Hoja3</vt:lpstr>
      <vt:lpstr>__bookmark_1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 Johana Moreno Castaneda</dc:creator>
  <cp:keywords/>
  <dc:description/>
  <cp:lastModifiedBy>Katherin Johana Moreno Castaneda</cp:lastModifiedBy>
  <cp:revision/>
  <dcterms:created xsi:type="dcterms:W3CDTF">2020-02-24T20:19:14Z</dcterms:created>
  <dcterms:modified xsi:type="dcterms:W3CDTF">2020-06-03T17:32:17Z</dcterms:modified>
  <cp:category/>
  <cp:contentStatus/>
</cp:coreProperties>
</file>