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defaultThemeVersion="166925"/>
  <mc:AlternateContent xmlns:mc="http://schemas.openxmlformats.org/markup-compatibility/2006">
    <mc:Choice Requires="x15">
      <x15ac:absPath xmlns:x15ac="http://schemas.microsoft.com/office/spreadsheetml/2010/11/ac" url="/Users/jesseniamorenocorzo/Desktop/"/>
    </mc:Choice>
  </mc:AlternateContent>
  <xr:revisionPtr revIDLastSave="0" documentId="8_{7D0A019A-2404-FC46-98A3-2670C23104E7}" xr6:coauthVersionLast="45" xr6:coauthVersionMax="45" xr10:uidLastSave="{00000000-0000-0000-0000-000000000000}"/>
  <bookViews>
    <workbookView xWindow="0" yWindow="460" windowWidth="27320" windowHeight="13940" tabRatio="500" xr2:uid="{00000000-000D-0000-FFFF-FFFF00000000}"/>
  </bookViews>
  <sheets>
    <sheet name="TUNJUELITO" sheetId="1" r:id="rId1"/>
    <sheet name="NIVEL DE CUMPLIMIENTO" sheetId="2" r:id="rId2"/>
  </sheets>
  <definedNames>
    <definedName name="_xlnm._FilterDatabase" localSheetId="0" hidden="1">TUNJUELITO!$A$7:$N$176</definedName>
    <definedName name="_FilterDatabase_0" localSheetId="0">TUNJUELITO!$A$6:$G$175</definedName>
    <definedName name="_FilterDatabase_0_0" localSheetId="0">TUNJUELITO!$A$6:$G$175</definedName>
    <definedName name="_FilterDatabase_0_0_0" localSheetId="0">TUNJUELITO!$A$6:$G$175</definedName>
    <definedName name="_xlnm.Print_Area" localSheetId="0">TUNJUELITO!$A$5:$G$175</definedName>
    <definedName name="Print_Area_0" localSheetId="0">TUNJUELITO!$A$5:$G$175</definedName>
    <definedName name="Print_Area_0_0" localSheetId="0">TUNJUELITO!$A$5:$G$175</definedName>
    <definedName name="Print_Area_0_0_0" localSheetId="0">TUNJUELITO!$A$5:$G$175</definedName>
    <definedName name="Print_Titles_0" localSheetId="0">TUNJUELITO!$5:$6</definedName>
    <definedName name="Print_Titles_0_0" localSheetId="0">TUNJUELITO!$5:$6</definedName>
    <definedName name="_xlnm.Print_Titles" localSheetId="0">TUNJUELITO!$5:$6</definedName>
    <definedName name="Z_02E5D866_D53A_4EF6_B50C_D3093017D776_.wvu.FilterData" localSheetId="0">TUNJUELITO!$A$6:$G$175</definedName>
    <definedName name="Z_1EAEE9B9_E6FE_4188_9E38_7E6D9DDC7F9D_.wvu.FilterData" localSheetId="0">TUNJUELITO!$A$6:$G$175</definedName>
    <definedName name="Z_28FA599E_4F80_47B3_A19A_2948FB11B983_.wvu.FilterData" localSheetId="0">TUNJUELITO!$A$6:$G$175</definedName>
    <definedName name="Z_390D922C_AF95_4CC3_BEE3_A70589C89D96_.wvu.FilterData" localSheetId="0">TUNJUELITO!$A$6:$G$175</definedName>
    <definedName name="Z_6C3DF6E3_8733_497E_82C7_4D8B474FBE11_.wvu.FilterData" localSheetId="0">TUNJUELITO!$A$6:$G$175</definedName>
    <definedName name="Z_6C3DF6E3_8733_497E_82C7_4D8B474FBE11_.wvu.PrintArea" localSheetId="0">TUNJUELITO!$A:$G</definedName>
    <definedName name="Z_70B9DA2C_3A67_4532_B865_46B164706639_.wvu.FilterData" localSheetId="0">TUNJUELITO!$A$6:$G$175</definedName>
    <definedName name="Z_70B9DA2C_3A67_4532_B865_46B164706639_.wvu.PrintArea" localSheetId="0">TUNJUELITO!$A:$G</definedName>
    <definedName name="Z_87B5649D_2E35_4724_A804_B6030808A779_.wvu.FilterData" localSheetId="0">TUNJUELITO!$A$6:$G$175</definedName>
    <definedName name="Z_BF874B2C_4DFD_4433_81A9_B6E7EAB81C49_.wvu.FilterData" localSheetId="0">TUNJUELITO!$A$6:$G$175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1" i="1" l="1"/>
  <c r="M121" i="1"/>
  <c r="M79" i="1"/>
  <c r="M110" i="1"/>
  <c r="M176" i="1"/>
  <c r="M175" i="1"/>
  <c r="M174" i="1"/>
  <c r="M173" i="1"/>
  <c r="M172" i="1"/>
  <c r="M170" i="1"/>
  <c r="M168" i="1"/>
  <c r="M166" i="1"/>
  <c r="M165" i="1"/>
  <c r="M164" i="1"/>
  <c r="M155" i="1"/>
  <c r="M140" i="1"/>
  <c r="M126" i="1"/>
  <c r="M124" i="1"/>
  <c r="M123" i="1"/>
  <c r="M122" i="1"/>
  <c r="M120" i="1"/>
  <c r="M119" i="1"/>
  <c r="M118" i="1"/>
  <c r="M117" i="1"/>
  <c r="M116" i="1"/>
  <c r="M115" i="1"/>
  <c r="M114" i="1"/>
  <c r="M113" i="1"/>
  <c r="M112" i="1"/>
  <c r="M111" i="1"/>
  <c r="M109" i="1"/>
  <c r="M108" i="1"/>
  <c r="M107" i="1"/>
  <c r="M106" i="1"/>
  <c r="M105" i="1"/>
  <c r="M104" i="1"/>
  <c r="M103" i="1"/>
  <c r="M102" i="1"/>
  <c r="M101" i="1"/>
  <c r="M100" i="1"/>
  <c r="M99" i="1"/>
  <c r="M98" i="1"/>
  <c r="M97" i="1"/>
  <c r="M96" i="1"/>
  <c r="M95" i="1"/>
  <c r="M94" i="1"/>
  <c r="M93" i="1"/>
  <c r="M92" i="1"/>
  <c r="M91" i="1"/>
  <c r="M90" i="1"/>
  <c r="M88" i="1"/>
  <c r="M87" i="1"/>
  <c r="M86" i="1"/>
  <c r="M85" i="1"/>
  <c r="M84" i="1"/>
  <c r="M83" i="1"/>
  <c r="M82" i="1"/>
  <c r="M81" i="1"/>
  <c r="M80" i="1"/>
  <c r="M78" i="1"/>
  <c r="M77" i="1"/>
  <c r="M76" i="1"/>
  <c r="M75" i="1"/>
  <c r="M74" i="1"/>
  <c r="M73" i="1"/>
  <c r="M72" i="1"/>
  <c r="M71" i="1"/>
  <c r="M70" i="1"/>
  <c r="M69" i="1"/>
  <c r="M53" i="1"/>
  <c r="M52" i="1"/>
  <c r="M51" i="1"/>
  <c r="M50" i="1"/>
  <c r="M49" i="1"/>
  <c r="M48" i="1"/>
  <c r="M47" i="1"/>
  <c r="M46" i="1"/>
  <c r="M45" i="1"/>
  <c r="M44" i="1"/>
  <c r="M43" i="1"/>
  <c r="M42" i="1"/>
  <c r="M41" i="1"/>
  <c r="M40" i="1"/>
  <c r="M38" i="1"/>
  <c r="M37"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180" i="1"/>
  <c r="B4" i="2" s="1"/>
  <c r="M179" i="1"/>
  <c r="B3" i="2" s="1"/>
  <c r="B5" i="2" l="1"/>
  <c r="B8" i="2" s="1"/>
  <c r="M181" i="1"/>
</calcChain>
</file>

<file path=xl/sharedStrings.xml><?xml version="1.0" encoding="utf-8"?>
<sst xmlns="http://schemas.openxmlformats.org/spreadsheetml/2006/main" count="982" uniqueCount="516">
  <si>
    <t>Registro de Publicaciones</t>
  </si>
  <si>
    <t>ALCALDIA LOCAL DE TUNJUELITO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</si>
  <si>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</si>
  <si>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</si>
  <si>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</si>
  <si>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</si>
  <si>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</si>
  <si>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</si>
  <si>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</si>
  <si>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</si>
  <si>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</si>
  <si>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</si>
  <si>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</si>
  <si>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</si>
  <si>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</si>
  <si>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</si>
  <si>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</si>
  <si>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</si>
  <si>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http://www.tunjuelito.gov.co/transparencia</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</si>
  <si>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</si>
  <si>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</si>
  <si>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</si>
  <si>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</si>
  <si>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</si>
  <si>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</si>
  <si>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</si>
  <si>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</si>
  <si>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</si>
  <si>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http://www.tunjuelito.gov.co/transparencia/atencion-ciudadano/sede-principal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</si>
  <si>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</si>
  <si>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</si>
  <si>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</si>
  <si>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</si>
  <si>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</si>
  <si>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</si>
  <si>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</si>
  <si>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</si>
  <si>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</si>
  <si>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</si>
  <si>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</si>
  <si>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</si>
  <si>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</si>
  <si>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</si>
  <si>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http://www.tunjuelito.gov.co/govi-sdqs/crear</t>
  </si>
  <si>
    <t>Localización física, sucursales o regionales, horarios y días de atención al público</t>
  </si>
  <si>
    <t>-</t>
  </si>
  <si>
    <t>Ubicación del sujeto obligado.</t>
  </si>
  <si>
    <t>Dirección de la sede principal</t>
  </si>
  <si>
    <t>http://www.tunjuelito.gov.co/transparencia/atencion-ciudadano/sedes</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</si>
  <si>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</si>
  <si>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</si>
  <si>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</si>
  <si>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</si>
  <si>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</si>
  <si>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</si>
  <si>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</si>
  <si>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</si>
  <si>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</si>
  <si>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</si>
  <si>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</si>
  <si>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</si>
  <si>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</si>
  <si>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</si>
  <si>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</si>
  <si>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</si>
  <si>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</si>
  <si>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</si>
  <si>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</si>
  <si>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</si>
  <si>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</si>
  <si>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</si>
  <si>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</si>
  <si>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</si>
  <si>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</si>
  <si>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</si>
  <si>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</si>
  <si>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</si>
  <si>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</si>
  <si>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</si>
  <si>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</si>
  <si>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http://www.tunjuelito.gov.co/transparencia/informacion-interes/publicaciones</t>
  </si>
  <si>
    <t>DIFERENTES AREAS DE LA ALCALDIA LOCAL</t>
  </si>
  <si>
    <t>Convocatorias</t>
  </si>
  <si>
    <t>Convocatorias dirigidas a ciudadanos, usuarios y grupos de interés, especificando objetivos, requisitos y fechas de participación en dichos espacios.</t>
  </si>
  <si>
    <t>http://www.tunjuelito.gov.co/transparencia/informacion-interes/convocatorias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</si>
  <si>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</si>
  <si>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</si>
  <si>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</si>
  <si>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http://www.tunjuelito.gov.co/transparencia/informacion-interes/faqs</t>
  </si>
  <si>
    <t>Glosario</t>
  </si>
  <si>
    <t>Glosario que contenga el conjunto de términos que usa la entidad o que tienen relación con su actividad.</t>
  </si>
  <si>
    <t>http://www.tunjuelito.gov.co/transparencia/informacion-interes/glosario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</si>
  <si>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</si>
  <si>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</si>
  <si>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</si>
  <si>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</si>
  <si>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</si>
  <si>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</si>
  <si>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</si>
  <si>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http://www.tunjuelito.gov.co/calendario/month</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</si>
  <si>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</si>
  <si>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</si>
  <si>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</si>
  <si>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</si>
  <si>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</si>
  <si>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</si>
  <si>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</si>
  <si>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</si>
  <si>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</si>
  <si>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</si>
  <si>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</si>
  <si>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http://www.tunjuelito.gov.co/transparencia/organizacion/quienes-somos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</si>
  <si>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</si>
  <si>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</si>
  <si>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</si>
  <si>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</si>
  <si>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</si>
  <si>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</si>
  <si>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</si>
  <si>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</si>
  <si>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</si>
  <si>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</si>
  <si>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</si>
  <si>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</si>
  <si>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</si>
  <si>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</si>
  <si>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</si>
  <si>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</si>
  <si>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</si>
  <si>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</si>
  <si>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</si>
  <si>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</si>
  <si>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</si>
  <si>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</si>
  <si>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</si>
  <si>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</si>
  <si>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</si>
  <si>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</si>
  <si>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</si>
  <si>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</si>
  <si>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</si>
  <si>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</si>
  <si>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</si>
  <si>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</si>
  <si>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</si>
  <si>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</si>
  <si>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</si>
  <si>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</si>
  <si>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</si>
  <si>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</si>
  <si>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http://www.tunjuelito.gov.co/transparencia/organizacion/directorio-entidades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</si>
  <si>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</si>
  <si>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</si>
  <si>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</si>
  <si>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</si>
  <si>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http://www.tunjuelito.gov.co/transparencia/organizacion/directorio-agremiaciones-asociaciones-y-otros-grupos-interes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</si>
  <si>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</si>
  <si>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</si>
  <si>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</si>
  <si>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</si>
  <si>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</si>
  <si>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</si>
  <si>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</si>
  <si>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</si>
  <si>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</si>
  <si>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</si>
  <si>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</si>
  <si>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</si>
  <si>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</si>
  <si>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</si>
  <si>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</si>
  <si>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</si>
  <si>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</si>
  <si>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</si>
  <si>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</si>
  <si>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</si>
  <si>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</si>
  <si>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</si>
  <si>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</si>
  <si>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</si>
  <si>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</si>
  <si>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</si>
  <si>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</si>
  <si>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</si>
  <si>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</si>
  <si>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</si>
  <si>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</si>
  <si>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</si>
  <si>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</si>
  <si>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</si>
  <si>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</si>
  <si>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</si>
  <si>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</si>
  <si>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</si>
  <si>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</si>
  <si>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</si>
  <si>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</si>
  <si>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</si>
  <si>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http://www.tunjuelito.gov.co/transparencia/presupuesto/general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</si>
  <si>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</si>
  <si>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</si>
  <si>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</si>
  <si>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</si>
  <si>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</si>
  <si>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</si>
  <si>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</si>
  <si>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</si>
  <si>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http://www.tunjuelito.gov.co/transparencia/presupuesto/estados-financieros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</si>
  <si>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</si>
  <si>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</si>
  <si>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</si>
  <si>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</si>
  <si>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</si>
  <si>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http://www.tunjuelito.gov.co/transparencia/planeacion/planes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</si>
  <si>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</si>
  <si>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</si>
  <si>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</si>
  <si>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</si>
  <si>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</si>
  <si>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</si>
  <si>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</si>
  <si>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</si>
  <si>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</si>
  <si>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</si>
  <si>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</si>
  <si>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</si>
  <si>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</si>
  <si>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</si>
  <si>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</si>
  <si>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</si>
  <si>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</si>
  <si>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</si>
  <si>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</si>
  <si>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</si>
  <si>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</si>
  <si>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</si>
  <si>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</si>
  <si>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</si>
  <si>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</si>
  <si>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</si>
  <si>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</si>
  <si>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</si>
  <si>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http://www.tunjuelito.gov.co/transparencia/planeacion/metas-objetivos-indicadores</t>
  </si>
  <si>
    <t>2019-2020</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</si>
  <si>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</si>
  <si>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</si>
  <si>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</si>
  <si>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</si>
  <si>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</si>
  <si>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</si>
  <si>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</si>
  <si>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</si>
  <si>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</si>
  <si>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</si>
  <si>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</si>
  <si>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</si>
  <si>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</si>
  <si>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</si>
  <si>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</si>
  <si>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</si>
  <si>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</si>
  <si>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</si>
  <si>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kathe</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</si>
  <si>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</si>
  <si>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</si>
  <si>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</si>
  <si>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</si>
  <si>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</si>
  <si>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</si>
  <si>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</si>
  <si>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</si>
  <si>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</si>
  <si>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</si>
  <si>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</si>
  <si>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</si>
  <si>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</si>
  <si>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</si>
  <si>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</si>
  <si>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</si>
  <si>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</si>
  <si>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</si>
  <si>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http://www.tunjuelito.gov.co/transparencia/control/planes-mejoramiento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</si>
  <si>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</si>
  <si>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</si>
  <si>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</si>
  <si>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</si>
  <si>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</si>
  <si>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</si>
  <si>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</si>
  <si>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</si>
  <si>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</si>
  <si>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</si>
  <si>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</si>
  <si>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</si>
  <si>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</si>
  <si>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</si>
  <si>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</si>
  <si>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</si>
  <si>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</si>
  <si>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</si>
  <si>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</si>
  <si>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</si>
  <si>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</si>
  <si>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</si>
  <si>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</si>
  <si>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</si>
  <si>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</si>
  <si>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</si>
  <si>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</si>
  <si>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</si>
  <si>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</si>
  <si>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</si>
  <si>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</si>
  <si>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</si>
  <si>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</si>
  <si>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</si>
  <si>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</si>
  <si>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</si>
  <si>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</si>
  <si>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</si>
  <si>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VERIFICAR CON Kathe SI TENEMOS MANUAL DIFERENTE AL DE g&gt;OBIERNO</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</si>
  <si>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</si>
  <si>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</si>
  <si>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</si>
  <si>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http://www.tunjuelito.gov.co/transparencia/contratacion/plan-anual-adquisiciones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</si>
  <si>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</si>
  <si>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</si>
  <si>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</si>
  <si>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</si>
  <si>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</si>
  <si>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</si>
  <si>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</si>
  <si>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</si>
  <si>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http://www.tunjuelito.gov.co/transparencia/tramites-servicios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</si>
  <si>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</si>
  <si>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</si>
  <si>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</si>
  <si>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</si>
  <si>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</si>
  <si>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</si>
  <si>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</si>
  <si>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</si>
  <si>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</si>
  <si>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</si>
  <si>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</si>
  <si>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</si>
  <si>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</si>
  <si>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</si>
  <si>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</si>
  <si>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</si>
  <si>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</si>
  <si>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</si>
  <si>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</si>
  <si>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</si>
  <si>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</si>
  <si>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</si>
  <si>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</si>
  <si>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</si>
  <si>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</si>
  <si>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</si>
  <si>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</si>
  <si>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</si>
  <si>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</si>
  <si>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</si>
  <si>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</si>
  <si>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</si>
  <si>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</si>
  <si>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</si>
  <si>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</si>
  <si>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</si>
  <si>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</si>
  <si>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</si>
  <si>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</si>
  <si>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</si>
  <si>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</si>
  <si>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</si>
  <si>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</si>
  <si>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</si>
  <si>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</si>
  <si>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</si>
  <si>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</si>
  <si>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</si>
  <si>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</si>
  <si>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</si>
  <si>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</si>
  <si>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</si>
  <si>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</si>
  <si>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</si>
  <si>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</si>
  <si>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</si>
  <si>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</si>
  <si>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</si>
  <si>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</si>
  <si>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</si>
  <si>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</si>
  <si>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</si>
  <si>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</si>
  <si>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</si>
  <si>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</si>
  <si>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</si>
  <si>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</si>
  <si>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</si>
  <si>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</si>
  <si>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</si>
  <si>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</si>
  <si>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</si>
  <si>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</si>
  <si>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</si>
  <si>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</si>
  <si>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</si>
  <si>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</si>
  <si>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</si>
  <si>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</si>
  <si>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</si>
  <si>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</si>
  <si>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</si>
  <si>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</si>
  <si>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</si>
  <si>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</si>
  <si>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</si>
  <si>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</si>
  <si>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http://www.tunjuelito.gov.co/transparencia/presupuesto/ejecucion-presupuestal</t>
  </si>
  <si>
    <t>No se presentaron actualizaciones en esta sección</t>
  </si>
  <si>
    <t>No se generó actualización en los datos abiertos de la entidad</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</si>
  <si>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</si>
  <si>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</si>
  <si>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</si>
  <si>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geeraron cambios en este criterio</t>
  </si>
  <si>
    <t>No se generaron cambios en este criterio</t>
  </si>
  <si>
    <t>No se genera actualización en  este criterio.</t>
  </si>
  <si>
    <t>Información actualizada</t>
  </si>
  <si>
    <t>La información se encuentra desactualizada, falta cuarto trimestre de 2019 y pirmer y segundo trimestre de 2020.  Esta información es de competencia del nivel central.</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</si>
  <si>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</si>
  <si>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</si>
  <si>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</si>
  <si>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http://www.tunjuelito.gov.co/todas-las-noticias</t>
  </si>
  <si>
    <t>http://www.tunjuelito.gov.co/transparencia/informacion-interes/informacion-adicional</t>
  </si>
  <si>
    <t>http://www.tunjuelito.gov.co/transparencia/organizacion/funciones-y-deberes</t>
  </si>
  <si>
    <t>http://www.tunjuelito.gov.co/transparencia/organizacion/directorio-informacion-servidores-publicos-empleados-y-contratistas</t>
  </si>
  <si>
    <t>http://tunjuelito.gov.co/transparencia/planeacion/informes-empalme</t>
  </si>
  <si>
    <t xml:space="preserve">Información actualizada </t>
  </si>
  <si>
    <r>
      <t xml:space="preserve">El enlace esta relacionado con la decripcion que dice </t>
    </r>
    <r>
      <rPr>
        <i/>
        <sz val="11"/>
        <color rgb="FF000000"/>
        <rFont val="Calibri"/>
        <family val="2"/>
      </rPr>
      <t>Enlace al sitio web de la COntraloria donde están los Planes de mejoramiento.</t>
    </r>
  </si>
  <si>
    <t>http://www.tunjuelito.gov.co/transparencia/instrumentos-gestion-informacion-publica/relacionados-informacion</t>
  </si>
  <si>
    <t>http://www.tunjuelito.gov.co/transparencia/instrumentos-gestion-informacion-publica/relacionados-la-informacion/108-costos</t>
  </si>
  <si>
    <t>http://www.tunjuelito.gov.co/transparencia/instrumentos-gestion-informacion-publica/Informe-pqr-denuncias-solicitudes</t>
  </si>
  <si>
    <t>http://tunjuelito.gov.co/transparencia/control/informacion-poblacion-vulnerable
http://www.tunjuelito.gov.co/transparencia/control/informacion-poblacion-vulnerable/decreto-no-345-2010
http://www.tunjuelito.gov.co/transparencia/control/informacion-poblacion-vulnerable/decreto-470-2007</t>
  </si>
  <si>
    <t>Plan de Desarrollo</t>
  </si>
  <si>
    <t>Proyecto de Acuerdo Plan de Desarrollo Local 2021-2024 (Radicado a la JAL)</t>
  </si>
  <si>
    <t>http://tunjuelito.gov.co/transparencia/planeacion/planes/proyecto-acuerdo-plan-desarrollo-local-2021-2024-radicado-la-jal-0</t>
  </si>
  <si>
    <t>Oficina de Planeación y oficina de prensa</t>
  </si>
  <si>
    <t>notifica.judicial@gobiernobogota.gov.co</t>
  </si>
  <si>
    <t>http://www.gobiernobogota.gov.co/transparencia/atencion-ciudadano/pol%C3%ADticas-seguridad-la-informaci%C3%B3n-y-protecci%C3%B3n-datos-pesonales</t>
  </si>
  <si>
    <t>http://www.gobiernobogota.gov.co/content/datos-abiertos</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</si>
  <si>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</si>
  <si>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http://www.tunjuelito.gov.co/transparencia/organizacion/organigrama</t>
  </si>
  <si>
    <t>http://www.tunjuelito.gov.co/transparencia/planeacion/plan-gasto-publico</t>
  </si>
  <si>
    <t>http://www.tunjuelito.gov.co/transparencia/contratacion/informacion_contractual</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</si>
  <si>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</si>
  <si>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se encuentra publicado al tercer trimestre</t>
  </si>
  <si>
    <t>Información actualizada desde el nivel central</t>
  </si>
  <si>
    <t>http://www.gobiernobogota.gov.co/contenidos/oficina-asesora-comunicaciones/gobierno-ninos</t>
  </si>
  <si>
    <t xml:space="preserve">http://www.tunjuelito.gov.co/transparencia/planeacion/programas-proyectos </t>
  </si>
  <si>
    <t>Se actualiza  el presupuesto para el año 2021</t>
  </si>
  <si>
    <t>Se publicó con actualización al 2021</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</si>
  <si>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Se actualiza desde el nivel cental</t>
  </si>
  <si>
    <t>Se actualiza la información con información del Nivel Central.
Para las alcaldias locales se actualizara  en trabajo conjunto con el nivel central en cabeza de la DTI y la OAP</t>
  </si>
  <si>
    <t xml:space="preserve">https://www.secop.gov.co/CO1BusinessLine/App/AnnualPurchasingPlanEdit/View?Id=115897 </t>
  </si>
  <si>
    <t>Se actualiza el enlace del Secop con relación a la contratación de la alcaldía</t>
  </si>
  <si>
    <t xml:space="preserve">http://www.tunjuelito.gov.co/transparencia/contratacion/ejecucion_contratos </t>
  </si>
  <si>
    <t>No se encuentran programas o proyectos en ejecución en 2021.</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</si>
  <si>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
                                                                                                                   </t>
  </si>
  <si>
    <t>Se actualiza el organigrama desde el nivel central.
Se anexa imagen de organigrama con  las dependencias treducidas a Dialecto ÉTNICO</t>
  </si>
  <si>
    <t>Publicadas y actualizadas periódicamente.</t>
  </si>
  <si>
    <t>Se actualiza la Política Ambiental vigencia 2021.
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</si>
  <si>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 xml:space="preserve">Se encuentran los tramites y servicos que la entidad ofrece a la ciudadanía.
</t>
  </si>
  <si>
    <t>Se encuentran publicados y actualizados los del nivel central y que para las alcaldias locales esta labor se coordinara con el nivel central  para lograr tenerlos actualizados a septiembre de 2021</t>
  </si>
  <si>
    <t xml:space="preserve">No se registraron ofertas de empleo en el tercer trimestre de 2021
</t>
  </si>
  <si>
    <t>Las normas se actualizan periodicamente de acuerdo con las diferentes solicitudes en el normograma de la entidad.
En la sección de Edictos del normograma se publicaron nuevos edictos y anónimos durante el tercer trimestre de 2021.</t>
  </si>
  <si>
    <t xml:space="preserve">Se actulizó la información a julio de 2021
</t>
  </si>
  <si>
    <t xml:space="preserve">Se actualizó a julio de 2021
</t>
  </si>
  <si>
    <t xml:space="preserve">Se actualizó al mes de julio de 2021. </t>
  </si>
  <si>
    <t xml:space="preserve">La información se encuentra actualizada. </t>
  </si>
  <si>
    <t>PLAN DEL GASTO PUBLICO:   Plan de Acción publicado al año 201 y link de acceso al plan de avance de las Alcaldías Locales.
Se actualiza el Plan de Acción 2020 y el plan de seguimiento al plan de acción al segundo semestre de 2021.</t>
  </si>
  <si>
    <t xml:space="preserve">Se actualizó el Informe de Avance POD 2017-2020, Plan de Desarrollo Local 2020, Informe Ejecutivo de Avances Metas PDL, Objetivos de Desarrollo Sostenible para el primer trimestre del 2021. Se encuentra actualizado al segundo semestre de 2021.
</t>
  </si>
  <si>
    <t xml:space="preserve"> http://www.tunjuelito.gov.co/tabla_archivos/107-registro-publicaciones</t>
  </si>
  <si>
    <r>
      <t xml:space="preserve">Consulta de la ejecución contractual de las Alcaldía Locales con la información publicada por el SECOP en el portal de Datos Abiertos de la Nación. </t>
    </r>
    <r>
      <rPr>
        <sz val="11"/>
        <color theme="1"/>
        <rFont val="Robotolight"/>
      </rPr>
      <t>Se encuentra actualizada al tercer trimestre del 2021.</t>
    </r>
  </si>
  <si>
    <t xml:space="preserve">OK </t>
  </si>
  <si>
    <t>DATOS PARA GUILLERMO</t>
  </si>
  <si>
    <t xml:space="preserve">CONFIRMAR DATOS EN LA TABLA CON FABIAN Y EXTEN CON LORENA </t>
  </si>
  <si>
    <t xml:space="preserve">ok </t>
  </si>
  <si>
    <t xml:space="preserve">poner rendición de cuentas </t>
  </si>
  <si>
    <t xml:space="preserve">revisar oficina con Guillermo </t>
  </si>
  <si>
    <t>ok</t>
  </si>
  <si>
    <t xml:space="preserve">validar sandra de participación </t>
  </si>
  <si>
    <t xml:space="preserve">verificar noviembre, diciembre, enero y febrero </t>
  </si>
  <si>
    <t>falta publicarf febrero</t>
  </si>
  <si>
    <t xml:space="preserve">verificar con Carolina y cada uno de los dolientes </t>
  </si>
  <si>
    <t xml:space="preserve">verificar si hay actualizaciones </t>
  </si>
  <si>
    <t xml:space="preserve">no hay nada 2022 y 2021 confirmar </t>
  </si>
  <si>
    <t xml:space="preserve">no hay nada 2022 revisar </t>
  </si>
  <si>
    <t xml:space="preserve">revisar con Guillermo si se carga reporte en SIVICOF o solamente el enlace página contraloria </t>
  </si>
  <si>
    <t>revisar con guillermo porque el proximo seria 2024</t>
  </si>
  <si>
    <t>okj</t>
  </si>
  <si>
    <t xml:space="preserve">revisar con guillermo </t>
  </si>
  <si>
    <t>revisar matriz contgratación 2022</t>
  </si>
  <si>
    <t>Aún no se actualiza desde el nivel central, puesto no se ha generado una nueva versión para 2022</t>
  </si>
  <si>
    <t>Revisar información 2022</t>
  </si>
  <si>
    <t>Revisar con gestión documental</t>
  </si>
  <si>
    <t>Actualización de la presente matriz</t>
  </si>
  <si>
    <t>Periodo de Actualización: Primer Trimestre de 2022</t>
  </si>
  <si>
    <t>Pagina WEB de la Alcaldía Local debidamente articulada  con la norma y conforme a los parámetros definidos por la Secretaria Distrital de Gobierno. Validación de los links.</t>
  </si>
  <si>
    <r>
      <rPr>
        <b/>
        <sz val="14"/>
        <color rgb="FF000000"/>
        <rFont val="Calibri"/>
        <family val="2"/>
      </rPr>
      <t>Revisar con carolina</t>
    </r>
    <r>
      <rPr>
        <sz val="14"/>
        <color rgb="FF000000"/>
        <rFont val="Calibri"/>
        <family val="2"/>
      </rPr>
      <t xml:space="preserve"> </t>
    </r>
  </si>
  <si>
    <t>No se generó actualización en este criterio.</t>
  </si>
  <si>
    <t xml:space="preserve">información actualizada desde el nivel central 
</t>
  </si>
  <si>
    <t xml:space="preserve">revisar si hubo planes de mejoramiento </t>
  </si>
  <si>
    <t>Actualizado según cuatrenio 2020 - 2024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</si>
</sst>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rgb="FF000000"/>
      <name val="Calibri"/>
      <family val="2"/>
      <charset val="1"/>
    </font>
    <font>
      <sz val="11"/>
      <color theme="1"/>
      <name val="Calibri"/>
      <family val="2"/>
      <scheme val="minor"/>
    </font>
    <font>
      <b/>
      <sz val="24"/>
      <color rgb="FFC00000"/>
      <name val="Tahoma"/>
      <family val="2"/>
      <charset val="1"/>
    </font>
    <font>
      <b/>
      <sz val="16"/>
      <color rgb="FFC49500"/>
      <name val="Calibri"/>
      <family val="2"/>
      <charset val="1"/>
    </font>
    <font>
      <b/>
      <sz val="20"/>
      <color rgb="FFC00000"/>
      <name val="Calibri"/>
      <family val="2"/>
      <charset val="1"/>
    </font>
    <font>
      <b/>
      <sz val="11"/>
      <color rgb="FFC00000"/>
      <name val="Calibri"/>
      <family val="2"/>
      <charset val="1"/>
    </font>
    <font>
      <b/>
      <sz val="11"/>
      <color rgb="FF000000"/>
      <name val="Calibri"/>
      <family val="2"/>
      <charset val="1"/>
    </font>
    <font>
      <u/>
      <sz val="11"/>
      <color rgb="FF0000FF"/>
      <name val="Calibri"/>
      <family val="2"/>
      <charset val="1"/>
    </font>
    <font>
      <sz val="11"/>
      <name val="Calibri"/>
      <family val="2"/>
      <charset val="1"/>
    </font>
    <font>
      <sz val="16"/>
      <color rgb="FF000000"/>
      <name val="Calibri"/>
      <family val="2"/>
      <charset val="1"/>
    </font>
    <font>
      <b/>
      <sz val="14"/>
      <color rgb="FF000000"/>
      <name val="Calibri"/>
      <family val="2"/>
      <charset val="1"/>
    </font>
    <font>
      <u/>
      <sz val="11"/>
      <color theme="10"/>
      <name val="Calibri"/>
      <family val="2"/>
      <charset val="1"/>
    </font>
    <font>
      <u/>
      <sz val="11"/>
      <color theme="10"/>
      <name val="Calibri"/>
      <family val="2"/>
    </font>
    <font>
      <sz val="11"/>
      <name val="Calibri"/>
      <family val="2"/>
    </font>
    <font>
      <i/>
      <sz val="11"/>
      <color rgb="FF000000"/>
      <name val="Calibri"/>
      <family val="2"/>
    </font>
    <font>
      <sz val="11"/>
      <color rgb="FF3B3B3B"/>
      <name val="Robotolight"/>
    </font>
    <font>
      <sz val="11"/>
      <color theme="1"/>
      <name val="Calibri"/>
      <family val="2"/>
    </font>
    <font>
      <sz val="11"/>
      <color theme="1"/>
      <name val="Robotolight"/>
    </font>
    <font>
      <sz val="14"/>
      <color rgb="FF000000"/>
      <name val="Calibri"/>
      <family val="2"/>
    </font>
    <font>
      <sz val="11"/>
      <color rgb="FFFF0000"/>
      <name val="Calibri"/>
      <family val="2"/>
    </font>
    <font>
      <b/>
      <sz val="14"/>
      <color rgb="FF000000"/>
      <name val="Calibri"/>
      <family val="2"/>
    </font>
  </fonts>
  <fills count="10">
    <fill>
      <patternFill patternType="none"/>
    </fill>
    <fill>
      <patternFill patternType="gray125"/>
    </fill>
    <fill>
      <patternFill patternType="solid">
        <fgColor rgb="FFFCD5B5"/>
        <bgColor rgb="FFD9D9D9"/>
      </patternFill>
    </fill>
    <fill>
      <patternFill patternType="solid">
        <fgColor rgb="FFE6B9B8"/>
        <bgColor rgb="FFFCD5B5"/>
      </patternFill>
    </fill>
    <fill>
      <patternFill patternType="solid">
        <fgColor rgb="FFFFFFFF"/>
        <bgColor rgb="FFFFFFCC"/>
      </patternFill>
    </fill>
    <fill>
      <patternFill patternType="solid">
        <fgColor rgb="FFD99694"/>
        <bgColor rgb="FFFF99CC"/>
      </patternFill>
    </fill>
    <fill>
      <patternFill patternType="solid">
        <fgColor rgb="FFD7E4BD"/>
        <bgColor rgb="FFD9D9D9"/>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hair">
        <color auto="1"/>
      </left>
      <right style="hair">
        <color auto="1"/>
      </right>
      <top/>
      <bottom/>
      <diagonal/>
    </border>
    <border>
      <left/>
      <right style="hair">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7" fillId="0" borderId="0" applyBorder="0" applyProtection="0"/>
    <xf numFmtId="0" fontId="11"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cellStyleXfs>
  <cellXfs count="315">
    <xf numFmtId="0" fontId="0" fillId="0" borderId="0" xfId="0"/>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left"/>
    </xf>
    <xf numFmtId="0" fontId="0" fillId="0" borderId="0" xfId="0" applyFont="1"/>
    <xf numFmtId="0" fontId="0" fillId="0" borderId="0" xfId="0" applyFont="1" applyAlignment="1">
      <alignment vertical="center" wrapText="1"/>
    </xf>
    <xf numFmtId="0" fontId="0" fillId="0" borderId="2" xfId="0" applyFont="1" applyBorder="1" applyAlignment="1">
      <alignment horizontal="center" vertical="center"/>
    </xf>
    <xf numFmtId="0" fontId="0" fillId="0" borderId="0" xfId="0" applyFont="1" applyAlignment="1">
      <alignment horizontal="left"/>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0" xfId="0" applyBorder="1" applyAlignment="1">
      <alignment horizontal="center" vertical="center"/>
    </xf>
    <xf numFmtId="0" fontId="6" fillId="2" borderId="5" xfId="0" applyFont="1" applyFill="1" applyBorder="1" applyAlignment="1">
      <alignment vertical="center" wrapText="1"/>
    </xf>
    <xf numFmtId="0" fontId="6" fillId="2" borderId="9" xfId="0" applyFont="1" applyFill="1" applyBorder="1" applyAlignment="1">
      <alignment horizontal="center" vertical="center" wrapText="1"/>
    </xf>
    <xf numFmtId="0" fontId="0" fillId="0" borderId="0" xfId="0" applyBorder="1"/>
    <xf numFmtId="0" fontId="0" fillId="0" borderId="4" xfId="0" applyFont="1" applyBorder="1" applyAlignment="1">
      <alignment horizontal="center" vertical="center" wrapText="1"/>
    </xf>
    <xf numFmtId="0" fontId="0" fillId="0" borderId="11" xfId="0" applyFont="1" applyBorder="1" applyAlignment="1">
      <alignment vertical="center" wrapText="1"/>
    </xf>
    <xf numFmtId="0" fontId="0" fillId="2" borderId="4" xfId="0" applyFont="1" applyFill="1" applyBorder="1" applyAlignment="1">
      <alignment horizontal="center" vertical="center" wrapText="1"/>
    </xf>
    <xf numFmtId="0" fontId="0" fillId="0" borderId="11" xfId="0" applyBorder="1" applyAlignment="1">
      <alignment horizontal="left" vertical="center" wrapText="1"/>
    </xf>
    <xf numFmtId="49" fontId="0" fillId="0" borderId="4" xfId="0" applyNumberFormat="1" applyFont="1" applyBorder="1" applyAlignment="1">
      <alignment horizontal="center" vertical="center" wrapText="1"/>
    </xf>
    <xf numFmtId="0" fontId="0" fillId="0" borderId="4" xfId="0" applyFont="1" applyBorder="1" applyAlignment="1">
      <alignment vertical="center" wrapText="1"/>
    </xf>
    <xf numFmtId="0" fontId="0" fillId="0" borderId="4" xfId="0" applyFont="1" applyBorder="1" applyAlignment="1">
      <alignment horizontal="left" vertical="center" wrapText="1"/>
    </xf>
    <xf numFmtId="0" fontId="0" fillId="0" borderId="9"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0" borderId="4" xfId="0" applyBorder="1" applyAlignment="1">
      <alignment horizontal="left" vertical="center" wrapText="1"/>
    </xf>
    <xf numFmtId="0" fontId="7" fillId="0" borderId="0" xfId="1" applyFont="1" applyBorder="1" applyAlignment="1" applyProtection="1">
      <alignment vertical="center" wrapText="1"/>
    </xf>
    <xf numFmtId="0" fontId="6" fillId="2" borderId="4"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horizontal="left" vertical="center" wrapText="1"/>
    </xf>
    <xf numFmtId="49" fontId="0" fillId="0" borderId="11" xfId="0" applyNumberFormat="1" applyFont="1" applyBorder="1" applyAlignment="1">
      <alignment horizontal="center" vertical="center" wrapText="1"/>
    </xf>
    <xf numFmtId="0" fontId="0" fillId="0" borderId="4" xfId="0" applyBorder="1"/>
    <xf numFmtId="0" fontId="0" fillId="0" borderId="9" xfId="0" applyFont="1" applyBorder="1" applyAlignment="1">
      <alignment horizontal="left" vertical="center" wrapText="1"/>
    </xf>
    <xf numFmtId="0" fontId="0" fillId="4" borderId="4" xfId="0" applyFont="1" applyFill="1" applyBorder="1" applyAlignment="1">
      <alignment horizontal="center" vertical="center" wrapText="1"/>
    </xf>
    <xf numFmtId="0" fontId="0" fillId="3" borderId="4" xfId="0" applyFont="1" applyFill="1" applyBorder="1" applyAlignment="1">
      <alignment horizont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2" xfId="0" applyBorder="1" applyAlignment="1"/>
    <xf numFmtId="0" fontId="0" fillId="3"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0" borderId="0" xfId="0" applyAlignment="1"/>
    <xf numFmtId="0" fontId="0" fillId="0" borderId="9" xfId="0" applyFont="1" applyBorder="1" applyAlignment="1">
      <alignment vertical="center" wrapText="1"/>
    </xf>
    <xf numFmtId="0" fontId="0" fillId="0" borderId="9" xfId="0" applyBorder="1" applyAlignment="1"/>
    <xf numFmtId="0" fontId="0" fillId="0" borderId="12" xfId="0" applyBorder="1" applyAlignment="1">
      <alignment vertical="center" wrapText="1"/>
    </xf>
    <xf numFmtId="0" fontId="0" fillId="3" borderId="11" xfId="0" applyFont="1" applyFill="1" applyBorder="1" applyAlignment="1">
      <alignment horizontal="center" vertical="center" wrapText="1"/>
    </xf>
    <xf numFmtId="0" fontId="0" fillId="0" borderId="9" xfId="0" applyBorder="1" applyAlignment="1">
      <alignment vertical="center" wrapText="1"/>
    </xf>
    <xf numFmtId="0" fontId="0" fillId="4" borderId="11" xfId="0" applyFont="1" applyFill="1" applyBorder="1" applyAlignment="1">
      <alignment vertical="center" wrapText="1"/>
    </xf>
    <xf numFmtId="0" fontId="7" fillId="4" borderId="4" xfId="1" applyFont="1" applyFill="1" applyBorder="1" applyAlignment="1" applyProtection="1">
      <alignment vertical="center" wrapText="1"/>
    </xf>
    <xf numFmtId="0" fontId="0" fillId="4" borderId="11" xfId="0" applyFill="1" applyBorder="1" applyAlignment="1">
      <alignment vertical="center" wrapText="1"/>
    </xf>
    <xf numFmtId="0" fontId="6" fillId="5" borderId="4" xfId="0" applyFont="1" applyFill="1" applyBorder="1" applyAlignment="1">
      <alignment horizontal="center" vertical="center" wrapText="1"/>
    </xf>
    <xf numFmtId="49" fontId="0" fillId="6" borderId="4" xfId="0" applyNumberFormat="1" applyFont="1" applyFill="1" applyBorder="1" applyAlignment="1">
      <alignment horizontal="center" vertical="center" wrapText="1"/>
    </xf>
    <xf numFmtId="0" fontId="0" fillId="6" borderId="4" xfId="0" applyFont="1" applyFill="1" applyBorder="1" applyAlignment="1">
      <alignment vertical="center" wrapText="1"/>
    </xf>
    <xf numFmtId="0" fontId="0" fillId="6" borderId="11" xfId="0" applyFont="1" applyFill="1" applyBorder="1" applyAlignment="1">
      <alignment vertical="center" wrapText="1"/>
    </xf>
    <xf numFmtId="0" fontId="0" fillId="6" borderId="12" xfId="0" applyFont="1" applyFill="1" applyBorder="1" applyAlignment="1">
      <alignment vertical="center" wrapText="1"/>
    </xf>
    <xf numFmtId="0" fontId="0" fillId="6" borderId="12" xfId="0" applyFill="1" applyBorder="1" applyAlignment="1"/>
    <xf numFmtId="49" fontId="0" fillId="6" borderId="11" xfId="0" applyNumberFormat="1" applyFont="1" applyFill="1" applyBorder="1" applyAlignment="1">
      <alignment vertical="center" wrapText="1"/>
    </xf>
    <xf numFmtId="49" fontId="0" fillId="6" borderId="12" xfId="0" applyNumberFormat="1" applyFont="1" applyFill="1" applyBorder="1" applyAlignment="1">
      <alignment vertical="center" wrapText="1"/>
    </xf>
    <xf numFmtId="0" fontId="0" fillId="6" borderId="4" xfId="0" applyFont="1" applyFill="1" applyBorder="1" applyAlignment="1">
      <alignment horizontal="left" vertical="center" wrapText="1" indent="15"/>
    </xf>
    <xf numFmtId="49" fontId="0" fillId="6" borderId="9" xfId="0" applyNumberFormat="1" applyFont="1" applyFill="1" applyBorder="1" applyAlignment="1">
      <alignment vertical="center" wrapText="1"/>
    </xf>
    <xf numFmtId="0" fontId="0" fillId="6" borderId="9" xfId="0" applyFont="1" applyFill="1" applyBorder="1" applyAlignment="1">
      <alignment vertical="center" wrapText="1"/>
    </xf>
    <xf numFmtId="0" fontId="0" fillId="6" borderId="9" xfId="0" applyFill="1" applyBorder="1" applyAlignment="1"/>
    <xf numFmtId="0" fontId="0" fillId="6" borderId="11" xfId="0" applyFill="1" applyBorder="1" applyAlignment="1">
      <alignment vertical="center" wrapText="1"/>
    </xf>
    <xf numFmtId="49" fontId="0" fillId="0" borderId="11" xfId="0" applyNumberFormat="1" applyFont="1" applyBorder="1" applyAlignment="1">
      <alignment vertical="center" wrapText="1"/>
    </xf>
    <xf numFmtId="49" fontId="0" fillId="0" borderId="12" xfId="0" applyNumberFormat="1" applyFont="1" applyBorder="1" applyAlignment="1">
      <alignment vertical="center" wrapText="1"/>
    </xf>
    <xf numFmtId="0" fontId="0" fillId="0" borderId="4" xfId="0" applyFont="1" applyBorder="1" applyAlignment="1">
      <alignment horizontal="left" vertical="center" wrapText="1" indent="15"/>
    </xf>
    <xf numFmtId="49" fontId="0" fillId="0" borderId="9" xfId="0" applyNumberFormat="1" applyFont="1" applyBorder="1" applyAlignment="1">
      <alignment vertical="center" wrapText="1"/>
    </xf>
    <xf numFmtId="0" fontId="0" fillId="2" borderId="4"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0" fillId="0" borderId="4" xfId="0" applyFont="1" applyBorder="1" applyAlignment="1">
      <alignment horizontal="left"/>
    </xf>
    <xf numFmtId="0" fontId="0" fillId="0" borderId="0" xfId="0" applyBorder="1" applyAlignment="1">
      <alignment vertical="center" wrapText="1"/>
    </xf>
    <xf numFmtId="0" fontId="0" fillId="0" borderId="12" xfId="0" applyFont="1" applyBorder="1" applyAlignment="1">
      <alignment horizontal="left" vertical="center" wrapText="1"/>
    </xf>
    <xf numFmtId="0" fontId="6" fillId="2" borderId="12" xfId="0" applyFont="1" applyFill="1" applyBorder="1" applyAlignment="1">
      <alignment horizontal="center" vertical="center" wrapText="1"/>
    </xf>
    <xf numFmtId="0" fontId="7" fillId="0" borderId="4" xfId="1" applyBorder="1" applyAlignment="1" applyProtection="1">
      <alignment horizontal="center" vertical="center" wrapText="1"/>
    </xf>
    <xf numFmtId="0" fontId="7" fillId="0" borderId="4" xfId="1" applyFont="1" applyBorder="1" applyAlignment="1" applyProtection="1">
      <alignment vertical="center" wrapText="1"/>
    </xf>
    <xf numFmtId="0" fontId="0" fillId="0" borderId="4" xfId="0" applyBorder="1" applyAlignment="1">
      <alignment horizontal="center" vertical="center"/>
    </xf>
    <xf numFmtId="0" fontId="8" fillId="0" borderId="12" xfId="1" applyFont="1" applyBorder="1" applyAlignment="1" applyProtection="1">
      <alignment vertical="center" wrapText="1"/>
    </xf>
    <xf numFmtId="0" fontId="0" fillId="2" borderId="9" xfId="0" applyFont="1" applyFill="1" applyBorder="1" applyAlignment="1">
      <alignment horizontal="center" vertical="center"/>
    </xf>
    <xf numFmtId="0" fontId="0" fillId="0" borderId="9" xfId="0" applyBorder="1" applyAlignment="1">
      <alignment horizontal="center" vertical="center" wrapText="1"/>
    </xf>
    <xf numFmtId="0" fontId="8" fillId="0" borderId="9" xfId="1" applyFont="1" applyBorder="1" applyAlignment="1" applyProtection="1">
      <alignment vertical="center" wrapText="1"/>
    </xf>
    <xf numFmtId="0" fontId="8" fillId="0" borderId="4" xfId="1" applyFont="1" applyBorder="1" applyAlignment="1" applyProtection="1">
      <alignment horizontal="center" vertical="center" wrapText="1"/>
    </xf>
    <xf numFmtId="0" fontId="0" fillId="2" borderId="11" xfId="0" applyFont="1" applyFill="1" applyBorder="1" applyAlignment="1">
      <alignment horizontal="center" vertical="center" wrapText="1"/>
    </xf>
    <xf numFmtId="0" fontId="8" fillId="0" borderId="14" xfId="1" applyFont="1" applyBorder="1" applyAlignment="1" applyProtection="1">
      <alignment vertical="center" wrapText="1"/>
    </xf>
    <xf numFmtId="0" fontId="8" fillId="0" borderId="11" xfId="1" applyFont="1" applyBorder="1" applyAlignment="1" applyProtection="1">
      <alignment vertical="center" wrapText="1"/>
    </xf>
    <xf numFmtId="0" fontId="0" fillId="0" borderId="0" xfId="0" applyAlignment="1">
      <alignment vertical="center"/>
    </xf>
    <xf numFmtId="0" fontId="8" fillId="0" borderId="13" xfId="1" applyFont="1" applyBorder="1" applyAlignment="1" applyProtection="1">
      <alignment vertical="center" wrapText="1"/>
    </xf>
    <xf numFmtId="0" fontId="8" fillId="0" borderId="7" xfId="1" applyFont="1" applyBorder="1" applyAlignment="1" applyProtection="1">
      <alignment vertical="center" wrapText="1"/>
    </xf>
    <xf numFmtId="0" fontId="0" fillId="0" borderId="4" xfId="0" applyBorder="1" applyAlignment="1"/>
    <xf numFmtId="0" fontId="0" fillId="0" borderId="6" xfId="0" applyFont="1" applyBorder="1" applyAlignment="1">
      <alignment vertical="center" wrapText="1"/>
    </xf>
    <xf numFmtId="0" fontId="0" fillId="3" borderId="9" xfId="0" applyFill="1" applyBorder="1" applyAlignment="1"/>
    <xf numFmtId="0" fontId="0" fillId="3" borderId="4" xfId="0" applyFont="1" applyFill="1" applyBorder="1" applyAlignment="1">
      <alignment horizontal="center" vertical="center"/>
    </xf>
    <xf numFmtId="0" fontId="0" fillId="3" borderId="4" xfId="0" applyFill="1" applyBorder="1" applyAlignment="1"/>
    <xf numFmtId="49" fontId="0" fillId="0" borderId="9"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0" xfId="0" applyFont="1" applyAlignment="1"/>
    <xf numFmtId="49" fontId="0" fillId="0" borderId="4" xfId="0" applyNumberFormat="1" applyFont="1" applyBorder="1" applyAlignment="1">
      <alignment horizontal="left" vertical="top" wrapText="1" indent="15"/>
    </xf>
    <xf numFmtId="0" fontId="0" fillId="0" borderId="7" xfId="0" applyFont="1" applyBorder="1" applyAlignment="1">
      <alignment vertical="center" wrapText="1"/>
    </xf>
    <xf numFmtId="0" fontId="0" fillId="0" borderId="9" xfId="0" applyBorder="1" applyAlignment="1">
      <alignment horizontal="left" vertical="center"/>
    </xf>
    <xf numFmtId="0" fontId="0" fillId="0" borderId="14" xfId="0" applyFont="1" applyBorder="1" applyAlignment="1">
      <alignment vertical="center" wrapText="1"/>
    </xf>
    <xf numFmtId="0" fontId="0" fillId="2" borderId="5" xfId="0" applyFont="1" applyFill="1" applyBorder="1" applyAlignment="1">
      <alignment horizontal="center" vertical="center"/>
    </xf>
    <xf numFmtId="0" fontId="0" fillId="2" borderId="15" xfId="0" applyFill="1" applyBorder="1" applyAlignment="1">
      <alignment horizontal="center" vertical="center"/>
    </xf>
    <xf numFmtId="0" fontId="0" fillId="2" borderId="10" xfId="0" applyFont="1" applyFill="1" applyBorder="1" applyAlignment="1">
      <alignment horizontal="center" vertical="center"/>
    </xf>
    <xf numFmtId="0" fontId="6" fillId="3" borderId="9"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3" borderId="0" xfId="0" applyFont="1" applyFill="1" applyAlignment="1">
      <alignment horizontal="center" vertical="center"/>
    </xf>
    <xf numFmtId="0" fontId="9" fillId="0" borderId="10" xfId="0" applyFont="1" applyBorder="1"/>
    <xf numFmtId="0" fontId="9" fillId="0" borderId="7" xfId="0" applyFont="1" applyBorder="1"/>
    <xf numFmtId="0" fontId="9" fillId="0" borderId="5" xfId="0" applyFont="1" applyBorder="1"/>
    <xf numFmtId="0" fontId="9" fillId="0" borderId="6" xfId="0" applyFont="1" applyBorder="1"/>
    <xf numFmtId="0" fontId="9" fillId="0" borderId="15" xfId="0" applyFont="1" applyBorder="1"/>
    <xf numFmtId="0" fontId="9" fillId="0" borderId="14" xfId="0" applyFont="1" applyBorder="1"/>
    <xf numFmtId="0" fontId="10" fillId="0" borderId="0" xfId="0" applyFont="1"/>
    <xf numFmtId="9" fontId="10" fillId="0" borderId="0" xfId="0" applyNumberFormat="1" applyFont="1"/>
    <xf numFmtId="0" fontId="6" fillId="2" borderId="6" xfId="0" applyFont="1" applyFill="1" applyBorder="1" applyAlignment="1">
      <alignment vertical="center" wrapText="1"/>
    </xf>
    <xf numFmtId="0" fontId="6" fillId="2" borderId="8" xfId="0" applyFont="1" applyFill="1" applyBorder="1" applyAlignment="1">
      <alignment vertical="center" wrapText="1"/>
    </xf>
    <xf numFmtId="0" fontId="0" fillId="0" borderId="4" xfId="0" applyFont="1" applyFill="1" applyBorder="1" applyAlignment="1">
      <alignment vertical="center" wrapText="1"/>
    </xf>
    <xf numFmtId="0" fontId="7" fillId="0" borderId="4" xfId="1" applyFont="1" applyFill="1" applyBorder="1" applyAlignment="1" applyProtection="1">
      <alignment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2" xfId="0" applyFill="1" applyBorder="1" applyAlignment="1">
      <alignment vertical="center" wrapText="1"/>
    </xf>
    <xf numFmtId="0" fontId="0" fillId="0" borderId="9" xfId="0" applyFill="1" applyBorder="1" applyAlignment="1">
      <alignment vertical="center" wrapText="1"/>
    </xf>
    <xf numFmtId="0" fontId="0" fillId="0" borderId="11" xfId="0" applyFont="1" applyFill="1" applyBorder="1" applyAlignment="1">
      <alignment vertical="center" wrapText="1"/>
    </xf>
    <xf numFmtId="0" fontId="7" fillId="0" borderId="4" xfId="1" applyBorder="1" applyAlignment="1" applyProtection="1">
      <alignment vertical="center" wrapText="1"/>
    </xf>
    <xf numFmtId="0" fontId="0" fillId="0" borderId="9" xfId="0" applyFont="1" applyFill="1" applyBorder="1" applyAlignment="1">
      <alignment horizontal="center" vertical="center"/>
    </xf>
    <xf numFmtId="0" fontId="8" fillId="0" borderId="12" xfId="1" applyFont="1" applyFill="1" applyBorder="1" applyAlignment="1" applyProtection="1">
      <alignment vertical="center" wrapText="1"/>
    </xf>
    <xf numFmtId="0" fontId="8" fillId="0" borderId="9" xfId="1" applyFont="1" applyFill="1" applyBorder="1" applyAlignment="1" applyProtection="1">
      <alignment vertical="center" wrapText="1"/>
    </xf>
    <xf numFmtId="0" fontId="0" fillId="0" borderId="4" xfId="0" applyFill="1" applyBorder="1" applyAlignment="1"/>
    <xf numFmtId="0" fontId="0" fillId="0" borderId="11" xfId="0" applyFont="1" applyFill="1" applyBorder="1" applyAlignment="1">
      <alignment horizontal="center" vertical="center" wrapText="1"/>
    </xf>
    <xf numFmtId="0" fontId="0" fillId="0" borderId="4" xfId="0" applyFont="1" applyFill="1" applyBorder="1" applyAlignment="1">
      <alignment horizontal="left" vertical="center"/>
    </xf>
    <xf numFmtId="0" fontId="6"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ill="1"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13" fillId="0" borderId="4" xfId="2" applyFont="1" applyBorder="1" applyAlignment="1" applyProtection="1">
      <alignment vertical="center" wrapText="1"/>
    </xf>
    <xf numFmtId="0" fontId="0" fillId="7" borderId="4" xfId="0" applyFill="1" applyBorder="1" applyAlignment="1">
      <alignment vertical="center" wrapText="1"/>
    </xf>
    <xf numFmtId="0" fontId="0" fillId="0" borderId="4" xfId="0" applyBorder="1" applyAlignment="1">
      <alignment horizontal="left" vertical="center"/>
    </xf>
    <xf numFmtId="0" fontId="0" fillId="0" borderId="4" xfId="0" applyBorder="1" applyAlignment="1">
      <alignment vertical="center"/>
    </xf>
    <xf numFmtId="0" fontId="0" fillId="0" borderId="9" xfId="0" applyBorder="1" applyAlignment="1">
      <alignment horizontal="left" vertical="center" wrapText="1"/>
    </xf>
    <xf numFmtId="0" fontId="0" fillId="0" borderId="12" xfId="0" applyBorder="1" applyAlignment="1">
      <alignment vertical="center" wrapText="1"/>
    </xf>
    <xf numFmtId="0" fontId="0" fillId="0" borderId="9" xfId="0" applyFont="1" applyFill="1" applyBorder="1" applyAlignment="1">
      <alignment vertical="center" wrapText="1"/>
    </xf>
    <xf numFmtId="0" fontId="7" fillId="0" borderId="4" xfId="1" applyFont="1" applyBorder="1" applyAlignment="1" applyProtection="1">
      <alignment horizontal="left" vertical="center" wrapText="1"/>
    </xf>
    <xf numFmtId="0" fontId="0" fillId="3" borderId="4" xfId="0" applyFont="1" applyFill="1" applyBorder="1" applyAlignment="1">
      <alignment horizontal="center" vertical="center"/>
    </xf>
    <xf numFmtId="0" fontId="7" fillId="0" borderId="9" xfId="1" applyFont="1" applyBorder="1" applyAlignment="1" applyProtection="1">
      <alignment vertical="center" wrapText="1"/>
    </xf>
    <xf numFmtId="0" fontId="7" fillId="0" borderId="4" xfId="1" applyBorder="1" applyAlignment="1" applyProtection="1">
      <alignment vertical="center"/>
    </xf>
    <xf numFmtId="0" fontId="7" fillId="0" borderId="0" xfId="1" applyBorder="1" applyAlignment="1" applyProtection="1">
      <alignment vertical="center" wrapText="1"/>
    </xf>
    <xf numFmtId="0" fontId="7" fillId="0" borderId="0" xfId="1" applyAlignment="1">
      <alignment vertical="center" wrapText="1"/>
    </xf>
    <xf numFmtId="0" fontId="0" fillId="8" borderId="4" xfId="0" applyFill="1" applyBorder="1" applyAlignment="1">
      <alignment vertical="center" wrapText="1"/>
    </xf>
    <xf numFmtId="0" fontId="15" fillId="0" borderId="0" xfId="0" applyFont="1" applyAlignment="1">
      <alignment vertical="center" wrapText="1"/>
    </xf>
    <xf numFmtId="0" fontId="8" fillId="0" borderId="4" xfId="1" applyFont="1" applyFill="1" applyBorder="1" applyAlignment="1" applyProtection="1">
      <alignment horizontal="center" vertical="center" wrapText="1"/>
    </xf>
    <xf numFmtId="0" fontId="0" fillId="9" borderId="4" xfId="0" applyFont="1" applyFill="1" applyBorder="1" applyAlignment="1">
      <alignment horizontal="left" vertical="center" wrapText="1"/>
    </xf>
    <xf numFmtId="0" fontId="0" fillId="9"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49" fontId="0" fillId="0" borderId="4" xfId="0" applyNumberFormat="1" applyFont="1" applyFill="1" applyBorder="1" applyAlignment="1">
      <alignment horizontal="center" vertical="center" wrapText="1"/>
    </xf>
    <xf numFmtId="0" fontId="0" fillId="0" borderId="4" xfId="0" applyFont="1" applyFill="1" applyBorder="1" applyAlignment="1">
      <alignment horizontal="left"/>
    </xf>
    <xf numFmtId="0" fontId="7" fillId="0" borderId="4" xfId="1" applyFill="1" applyBorder="1" applyAlignment="1" applyProtection="1">
      <alignment vertical="center" wrapText="1"/>
    </xf>
    <xf numFmtId="0" fontId="6" fillId="0" borderId="4" xfId="0" applyFont="1" applyFill="1" applyBorder="1" applyAlignment="1">
      <alignment horizontal="center" vertical="center" wrapText="1"/>
    </xf>
    <xf numFmtId="0" fontId="7" fillId="0" borderId="4" xfId="1" applyFill="1" applyBorder="1" applyAlignment="1" applyProtection="1">
      <alignment horizontal="center" vertical="center" wrapText="1"/>
    </xf>
    <xf numFmtId="0" fontId="8" fillId="0" borderId="4" xfId="1" applyFont="1" applyFill="1" applyBorder="1" applyAlignment="1" applyProtection="1">
      <alignment vertical="center" wrapText="1"/>
    </xf>
    <xf numFmtId="0" fontId="8" fillId="0" borderId="4" xfId="2" applyFont="1" applyFill="1" applyBorder="1" applyAlignment="1" applyProtection="1">
      <alignment vertical="center" wrapText="1"/>
    </xf>
    <xf numFmtId="0" fontId="0" fillId="0" borderId="4" xfId="0"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11" xfId="0" applyFont="1" applyFill="1" applyBorder="1" applyAlignment="1">
      <alignment horizontal="left" vertical="center" wrapText="1"/>
    </xf>
    <xf numFmtId="49" fontId="0" fillId="0" borderId="9" xfId="0" applyNumberFormat="1" applyFont="1" applyFill="1" applyBorder="1" applyAlignment="1">
      <alignment horizontal="center" vertical="center" wrapText="1"/>
    </xf>
    <xf numFmtId="0" fontId="7" fillId="0" borderId="4" xfId="1" applyFill="1" applyBorder="1" applyAlignment="1" applyProtection="1">
      <alignment vertical="center"/>
    </xf>
    <xf numFmtId="0" fontId="0" fillId="0" borderId="4" xfId="0" applyFill="1" applyBorder="1" applyAlignment="1">
      <alignment horizontal="left" vertical="center" wrapText="1"/>
    </xf>
    <xf numFmtId="0" fontId="0" fillId="0" borderId="12" xfId="0" applyFont="1" applyFill="1" applyBorder="1" applyAlignment="1">
      <alignment horizontal="left" vertical="center" wrapText="1"/>
    </xf>
    <xf numFmtId="0" fontId="7" fillId="0" borderId="4" xfId="1" applyBorder="1" applyAlignment="1" applyProtection="1">
      <alignment vertical="center" wrapText="1"/>
    </xf>
    <xf numFmtId="0" fontId="7" fillId="0" borderId="4" xfId="1" applyFill="1" applyBorder="1" applyAlignment="1" applyProtection="1">
      <alignment horizontal="left" vertical="center" wrapText="1"/>
    </xf>
    <xf numFmtId="0" fontId="0" fillId="3"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4" xfId="1" applyFont="1" applyFill="1" applyBorder="1" applyAlignment="1" applyProtection="1">
      <alignment horizontal="center" vertical="center" wrapText="1"/>
    </xf>
    <xf numFmtId="0" fontId="0" fillId="0" borderId="4" xfId="0" applyFont="1" applyBorder="1" applyAlignment="1">
      <alignment horizontal="left" vertical="center" wrapText="1"/>
    </xf>
    <xf numFmtId="0" fontId="7" fillId="0" borderId="4" xfId="1" applyFont="1" applyBorder="1" applyAlignment="1" applyProtection="1">
      <alignment horizontal="center" vertical="center" wrapText="1"/>
    </xf>
    <xf numFmtId="0" fontId="7" fillId="0" borderId="12" xfId="1" applyFont="1" applyBorder="1" applyAlignment="1" applyProtection="1">
      <alignment horizontal="center" vertical="center" wrapText="1"/>
    </xf>
    <xf numFmtId="0" fontId="0" fillId="3" borderId="11" xfId="0" applyFont="1" applyFill="1" applyBorder="1" applyAlignment="1">
      <alignment horizontal="center" vertical="center" wrapText="1"/>
    </xf>
    <xf numFmtId="0" fontId="0" fillId="0" borderId="11" xfId="0" applyFont="1" applyBorder="1" applyAlignment="1">
      <alignment horizontal="left" vertical="center" wrapText="1"/>
    </xf>
    <xf numFmtId="0" fontId="0" fillId="6"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7" fillId="0" borderId="9" xfId="1" applyBorder="1" applyAlignment="1" applyProtection="1">
      <alignment horizontal="center" vertical="center"/>
    </xf>
    <xf numFmtId="0" fontId="7" fillId="0" borderId="11" xfId="1" applyBorder="1" applyAlignment="1" applyProtection="1">
      <alignment horizontal="center" vertical="center"/>
    </xf>
    <xf numFmtId="0" fontId="7" fillId="0" borderId="9" xfId="1" applyFont="1" applyBorder="1" applyAlignment="1" applyProtection="1">
      <alignment horizontal="center" vertical="center" wrapText="1"/>
    </xf>
    <xf numFmtId="0" fontId="7" fillId="0" borderId="4" xfId="1" applyBorder="1" applyAlignment="1" applyProtection="1">
      <alignment wrapText="1"/>
    </xf>
    <xf numFmtId="0" fontId="7" fillId="0" borderId="9" xfId="1" applyFont="1" applyFill="1" applyBorder="1" applyAlignment="1" applyProtection="1">
      <alignment horizontal="center" vertical="center" wrapText="1"/>
    </xf>
    <xf numFmtId="0" fontId="7" fillId="0" borderId="0" xfId="1" applyFill="1" applyBorder="1" applyAlignment="1" applyProtection="1">
      <alignment vertical="center" wrapText="1"/>
    </xf>
    <xf numFmtId="0" fontId="7" fillId="0" borderId="11" xfId="1" applyFont="1" applyBorder="1" applyAlignment="1" applyProtection="1">
      <alignment horizontal="center" vertical="center" wrapText="1"/>
    </xf>
    <xf numFmtId="0" fontId="7" fillId="0" borderId="9" xfId="1" applyBorder="1" applyAlignment="1" applyProtection="1">
      <alignment vertical="center" wrapText="1"/>
    </xf>
    <xf numFmtId="0" fontId="7" fillId="0" borderId="4" xfId="1" applyFill="1" applyBorder="1" applyAlignment="1" applyProtection="1">
      <alignment wrapText="1"/>
    </xf>
    <xf numFmtId="0" fontId="6" fillId="2" borderId="8" xfId="0" applyFont="1" applyFill="1" applyBorder="1" applyAlignment="1">
      <alignment horizontal="center" vertical="center" wrapText="1"/>
    </xf>
    <xf numFmtId="0" fontId="18" fillId="0" borderId="0" xfId="0" applyFont="1" applyAlignment="1">
      <alignment horizontal="center" vertical="center"/>
    </xf>
    <xf numFmtId="0" fontId="7" fillId="0" borderId="4" xfId="1" applyBorder="1" applyAlignment="1" applyProtection="1">
      <alignment horizontal="center" vertical="center"/>
    </xf>
    <xf numFmtId="0" fontId="7" fillId="0" borderId="4" xfId="1" applyFill="1" applyBorder="1" applyAlignment="1" applyProtection="1">
      <alignment horizontal="center" vertical="center"/>
    </xf>
    <xf numFmtId="0" fontId="7" fillId="0" borderId="4" xfId="1" applyBorder="1" applyAlignment="1" applyProtection="1">
      <alignment horizontal="center"/>
    </xf>
    <xf numFmtId="0" fontId="7" fillId="4" borderId="4" xfId="1" applyFont="1" applyFill="1" applyBorder="1" applyAlignment="1" applyProtection="1">
      <alignment horizontal="center" vertical="center" wrapText="1"/>
    </xf>
    <xf numFmtId="0" fontId="7" fillId="0" borderId="4" xfId="1" applyFill="1" applyBorder="1" applyAlignment="1" applyProtection="1">
      <alignment horizontal="center"/>
    </xf>
    <xf numFmtId="0" fontId="7" fillId="0" borderId="0" xfId="1" applyFont="1" applyBorder="1" applyAlignment="1" applyProtection="1">
      <alignment horizontal="center" vertical="center" wrapText="1"/>
    </xf>
    <xf numFmtId="0" fontId="7" fillId="0" borderId="0" xfId="1" applyBorder="1" applyAlignment="1" applyProtection="1">
      <alignment horizontal="center" vertical="center" wrapText="1"/>
    </xf>
    <xf numFmtId="0" fontId="0" fillId="0" borderId="4" xfId="0" applyFont="1" applyBorder="1"/>
    <xf numFmtId="0" fontId="0" fillId="0" borderId="5" xfId="0" applyFont="1" applyBorder="1"/>
    <xf numFmtId="0" fontId="0" fillId="0" borderId="0" xfId="0" applyFont="1" applyBorder="1"/>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0" borderId="11" xfId="1" applyFont="1" applyBorder="1" applyAlignment="1" applyProtection="1">
      <alignment vertical="center" wrapText="1"/>
    </xf>
    <xf numFmtId="0" fontId="6" fillId="2" borderId="14" xfId="0" applyFont="1" applyFill="1" applyBorder="1" applyAlignment="1">
      <alignment horizontal="center" vertical="center" wrapText="1"/>
    </xf>
    <xf numFmtId="0" fontId="0" fillId="0" borderId="15" xfId="0" applyFont="1" applyBorder="1"/>
    <xf numFmtId="0" fontId="0" fillId="0" borderId="11" xfId="0" applyFont="1" applyBorder="1"/>
    <xf numFmtId="0" fontId="0" fillId="0" borderId="11" xfId="0" applyBorder="1"/>
    <xf numFmtId="0" fontId="19" fillId="0" borderId="4" xfId="0" applyFont="1" applyBorder="1" applyAlignment="1">
      <alignment vertical="center" wrapText="1"/>
    </xf>
    <xf numFmtId="0" fontId="7" fillId="0" borderId="0" xfId="1" applyBorder="1" applyProtection="1"/>
    <xf numFmtId="0" fontId="7" fillId="0" borderId="4" xfId="1" applyBorder="1" applyAlignment="1" applyProtection="1">
      <alignment vertical="center"/>
    </xf>
    <xf numFmtId="0" fontId="18" fillId="0" borderId="4" xfId="0" applyFont="1" applyBorder="1" applyAlignment="1">
      <alignment horizontal="center" vertical="center"/>
    </xf>
    <xf numFmtId="0" fontId="7" fillId="0" borderId="11" xfId="1" applyBorder="1" applyAlignment="1" applyProtection="1">
      <alignment horizontal="center" vertical="center" wrapText="1"/>
    </xf>
    <xf numFmtId="0" fontId="7" fillId="0" borderId="9" xfId="1" applyBorder="1" applyAlignment="1" applyProtection="1">
      <alignment horizontal="center" vertical="center" wrapText="1"/>
    </xf>
    <xf numFmtId="0" fontId="7" fillId="0" borderId="12" xfId="1" applyBorder="1" applyAlignment="1" applyProtection="1">
      <alignment horizontal="center" vertical="center" wrapText="1"/>
    </xf>
    <xf numFmtId="0" fontId="7" fillId="0" borderId="11" xfId="1" applyBorder="1" applyAlignment="1" applyProtection="1">
      <alignment horizontal="center" vertical="center"/>
    </xf>
    <xf numFmtId="0" fontId="7" fillId="0" borderId="12" xfId="1" applyBorder="1" applyAlignment="1" applyProtection="1">
      <alignment horizontal="center" vertical="center"/>
    </xf>
    <xf numFmtId="0" fontId="7" fillId="0" borderId="9" xfId="1" applyBorder="1" applyAlignment="1" applyProtection="1">
      <alignment horizontal="center" vertical="center"/>
    </xf>
    <xf numFmtId="0" fontId="7" fillId="0" borderId="11"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11" xfId="1" applyFont="1" applyBorder="1" applyAlignment="1" applyProtection="1">
      <alignment horizontal="center" vertical="center" wrapText="1"/>
    </xf>
    <xf numFmtId="0" fontId="7" fillId="0" borderId="12" xfId="1" applyFont="1" applyBorder="1" applyAlignment="1" applyProtection="1">
      <alignment horizontal="center" vertical="center" wrapText="1"/>
    </xf>
    <xf numFmtId="0" fontId="7" fillId="0" borderId="9" xfId="1" applyFont="1" applyBorder="1" applyAlignment="1" applyProtection="1">
      <alignment horizontal="center" vertical="center" wrapText="1"/>
    </xf>
    <xf numFmtId="0" fontId="7" fillId="0" borderId="11" xfId="1" applyFill="1" applyBorder="1" applyAlignment="1" applyProtection="1">
      <alignment horizontal="center" vertical="center" wrapText="1"/>
    </xf>
    <xf numFmtId="0" fontId="7" fillId="0" borderId="12" xfId="1" applyFill="1" applyBorder="1" applyAlignment="1" applyProtection="1">
      <alignment horizontal="center" vertical="center" wrapText="1"/>
    </xf>
    <xf numFmtId="0" fontId="7" fillId="0" borderId="9" xfId="1" applyFill="1" applyBorder="1" applyAlignment="1" applyProtection="1">
      <alignment horizontal="center" vertical="center" wrapText="1"/>
    </xf>
    <xf numFmtId="0" fontId="19" fillId="0" borderId="4" xfId="0" applyFont="1" applyBorder="1" applyAlignment="1">
      <alignment horizontal="left" vertical="center" wrapText="1"/>
    </xf>
    <xf numFmtId="0" fontId="0" fillId="0" borderId="4" xfId="0" applyBorder="1" applyAlignment="1">
      <alignment horizontal="left" vertical="center" wrapText="1"/>
    </xf>
    <xf numFmtId="0" fontId="8" fillId="0" borderId="11" xfId="2" applyFont="1" applyBorder="1" applyAlignment="1" applyProtection="1">
      <alignment horizontal="left" vertical="center" wrapText="1"/>
    </xf>
    <xf numFmtId="0" fontId="8" fillId="0" borderId="12" xfId="2" applyFont="1" applyBorder="1" applyAlignment="1" applyProtection="1">
      <alignment horizontal="left" vertical="center" wrapText="1"/>
    </xf>
    <xf numFmtId="0" fontId="8" fillId="0" borderId="9" xfId="2" applyFont="1" applyBorder="1" applyAlignment="1" applyProtection="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13" fillId="0" borderId="4" xfId="1" applyFont="1" applyBorder="1" applyAlignment="1" applyProtection="1">
      <alignment vertical="center" wrapText="1"/>
    </xf>
    <xf numFmtId="0" fontId="7" fillId="0" borderId="4" xfId="1" applyBorder="1" applyAlignment="1" applyProtection="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12" xfId="0" applyBorder="1" applyAlignment="1">
      <alignment horizontal="left" vertical="center" wrapText="1"/>
    </xf>
    <xf numFmtId="0" fontId="0" fillId="0" borderId="9" xfId="0" applyBorder="1" applyAlignment="1">
      <alignment horizontal="left"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3"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center" vertical="center" textRotation="90" wrapText="1"/>
    </xf>
    <xf numFmtId="0" fontId="0" fillId="0" borderId="9"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4" xfId="0" applyFont="1" applyBorder="1" applyAlignment="1">
      <alignment horizontal="left" vertical="center" wrapText="1"/>
    </xf>
    <xf numFmtId="0" fontId="7" fillId="0" borderId="4" xfId="1" applyBorder="1" applyAlignment="1" applyProtection="1">
      <alignment vertical="center"/>
    </xf>
    <xf numFmtId="0" fontId="7" fillId="0" borderId="4" xfId="1" applyFont="1" applyBorder="1" applyAlignment="1" applyProtection="1">
      <alignment horizontal="left" vertical="center" wrapText="1"/>
    </xf>
    <xf numFmtId="0" fontId="7" fillId="0" borderId="11" xfId="1" applyBorder="1" applyAlignment="1" applyProtection="1">
      <alignment vertical="center" wrapText="1"/>
    </xf>
    <xf numFmtId="0" fontId="7" fillId="0" borderId="4" xfId="1" applyFont="1" applyBorder="1" applyAlignment="1" applyProtection="1">
      <alignment horizontal="center" vertical="center" wrapText="1"/>
    </xf>
    <xf numFmtId="0" fontId="7" fillId="0" borderId="4" xfId="1" applyFont="1" applyFill="1" applyBorder="1" applyAlignment="1" applyProtection="1">
      <alignment horizontal="left" vertical="center" wrapText="1"/>
    </xf>
    <xf numFmtId="0" fontId="0" fillId="6" borderId="4" xfId="0" applyFont="1" applyFill="1" applyBorder="1" applyAlignment="1">
      <alignment horizontal="center" vertical="center" wrapText="1"/>
    </xf>
    <xf numFmtId="0" fontId="0" fillId="6" borderId="4" xfId="0" applyFont="1" applyFill="1" applyBorder="1" applyAlignment="1">
      <alignment horizontal="center" vertical="center"/>
    </xf>
    <xf numFmtId="0" fontId="7" fillId="0" borderId="11" xfId="1" applyBorder="1" applyAlignment="1" applyProtection="1">
      <alignment horizontal="left" vertical="center" wrapText="1"/>
    </xf>
    <xf numFmtId="0" fontId="7" fillId="0" borderId="12" xfId="1" applyBorder="1" applyAlignment="1" applyProtection="1">
      <alignment horizontal="left" vertical="center" wrapText="1"/>
    </xf>
    <xf numFmtId="0" fontId="7" fillId="0" borderId="9" xfId="1" applyBorder="1" applyAlignment="1" applyProtection="1">
      <alignment horizontal="left" vertical="center" wrapText="1"/>
    </xf>
    <xf numFmtId="0" fontId="0" fillId="0" borderId="11" xfId="0" applyFont="1" applyBorder="1" applyAlignment="1">
      <alignment horizontal="center" vertical="center" wrapText="1"/>
    </xf>
    <xf numFmtId="0" fontId="7" fillId="0" borderId="11" xfId="1" applyFont="1" applyFill="1" applyBorder="1" applyAlignment="1" applyProtection="1">
      <alignment horizontal="left" vertical="center" wrapText="1"/>
    </xf>
    <xf numFmtId="0" fontId="0" fillId="0" borderId="11" xfId="0" applyFont="1" applyFill="1" applyBorder="1" applyAlignment="1">
      <alignment horizontal="center" vertical="center" wrapText="1"/>
    </xf>
    <xf numFmtId="0" fontId="0" fillId="0" borderId="11" xfId="0" applyBorder="1" applyAlignment="1">
      <alignment horizontal="left" vertical="center" wrapText="1"/>
    </xf>
    <xf numFmtId="0" fontId="0" fillId="0" borderId="4" xfId="0" applyFont="1" applyFill="1" applyBorder="1" applyAlignment="1">
      <alignment horizontal="center" vertical="center" textRotation="90" wrapText="1"/>
    </xf>
    <xf numFmtId="0" fontId="0" fillId="0" borderId="4" xfId="0" applyFont="1" applyFill="1" applyBorder="1" applyAlignment="1">
      <alignment horizontal="center" vertical="center" wrapText="1"/>
    </xf>
    <xf numFmtId="0" fontId="8" fillId="0" borderId="11" xfId="1" applyFont="1" applyBorder="1" applyAlignment="1" applyProtection="1">
      <alignment horizontal="center" vertical="center" wrapText="1"/>
    </xf>
    <xf numFmtId="0" fontId="8" fillId="0" borderId="4" xfId="1" applyFont="1" applyBorder="1" applyAlignment="1" applyProtection="1">
      <alignment horizontal="center" vertical="center" wrapText="1"/>
    </xf>
    <xf numFmtId="0" fontId="7" fillId="0" borderId="4" xfId="1" applyFill="1" applyBorder="1" applyAlignment="1" applyProtection="1">
      <alignment horizontal="left" vertical="center" wrapText="1"/>
    </xf>
    <xf numFmtId="0" fontId="8" fillId="0" borderId="4" xfId="1" applyFont="1" applyFill="1" applyBorder="1" applyAlignment="1" applyProtection="1">
      <alignment horizontal="center" vertical="center" wrapText="1"/>
    </xf>
    <xf numFmtId="0" fontId="6" fillId="2" borderId="11" xfId="0" applyFont="1" applyFill="1" applyBorder="1" applyAlignment="1">
      <alignment horizontal="center" vertical="center" wrapText="1"/>
    </xf>
    <xf numFmtId="0" fontId="0" fillId="0" borderId="4" xfId="0" applyFont="1" applyBorder="1" applyAlignment="1">
      <alignment horizontal="center"/>
    </xf>
    <xf numFmtId="0" fontId="0" fillId="3" borderId="4" xfId="0" applyFont="1" applyFill="1" applyBorder="1" applyAlignment="1">
      <alignment horizontal="center" vertical="center"/>
    </xf>
    <xf numFmtId="0" fontId="0" fillId="0" borderId="11" xfId="0" applyFont="1" applyBorder="1" applyAlignment="1">
      <alignment horizontal="left" vertical="center" wrapText="1"/>
    </xf>
    <xf numFmtId="0" fontId="7" fillId="0" borderId="11" xfId="1" applyFont="1" applyBorder="1" applyAlignment="1" applyProtection="1">
      <alignment horizontal="left"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7" fillId="0" borderId="4" xfId="1" applyBorder="1" applyAlignment="1" applyProtection="1">
      <alignment wrapText="1"/>
    </xf>
    <xf numFmtId="0" fontId="0" fillId="0" borderId="12" xfId="0" applyFont="1" applyBorder="1" applyAlignment="1">
      <alignment horizontal="center" vertical="center" wrapText="1"/>
    </xf>
    <xf numFmtId="0" fontId="0" fillId="2" borderId="11" xfId="0" applyFont="1" applyFill="1" applyBorder="1" applyAlignment="1">
      <alignment horizontal="center" vertical="center"/>
    </xf>
    <xf numFmtId="0" fontId="7" fillId="0" borderId="11" xfId="1" applyBorder="1" applyAlignment="1" applyProtection="1">
      <alignment horizontal="center"/>
    </xf>
    <xf numFmtId="0" fontId="7" fillId="0" borderId="9" xfId="1" applyBorder="1" applyAlignment="1" applyProtection="1">
      <alignment horizontal="center"/>
    </xf>
    <xf numFmtId="0" fontId="7" fillId="0" borderId="4" xfId="1" applyFont="1" applyFill="1" applyBorder="1" applyAlignment="1" applyProtection="1">
      <alignment horizontal="center" vertical="center" wrapText="1"/>
    </xf>
    <xf numFmtId="0" fontId="0" fillId="2" borderId="12"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4" xfId="1" applyFont="1" applyFill="1" applyBorder="1" applyAlignment="1" applyProtection="1">
      <alignment horizontal="center" vertical="center" wrapText="1"/>
    </xf>
    <xf numFmtId="0" fontId="7" fillId="3" borderId="4" xfId="1" applyFont="1" applyFill="1" applyBorder="1" applyAlignment="1" applyProtection="1">
      <alignment horizontal="center" vertical="center" wrapText="1"/>
    </xf>
    <xf numFmtId="0" fontId="0"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0" fillId="0" borderId="13" xfId="0" applyFont="1" applyBorder="1" applyAlignment="1">
      <alignment horizontal="center"/>
    </xf>
    <xf numFmtId="0" fontId="0" fillId="0" borderId="0" xfId="0" applyFont="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8" borderId="11" xfId="0" applyFill="1" applyBorder="1" applyAlignment="1">
      <alignment horizontal="left" vertical="center" wrapText="1"/>
    </xf>
    <xf numFmtId="0" fontId="0" fillId="8" borderId="12" xfId="0" applyFill="1" applyBorder="1" applyAlignment="1">
      <alignment horizontal="left" vertical="center" wrapText="1"/>
    </xf>
    <xf numFmtId="0" fontId="0" fillId="8" borderId="9" xfId="0" applyFill="1" applyBorder="1" applyAlignment="1">
      <alignment horizontal="left" vertical="center" wrapText="1"/>
    </xf>
    <xf numFmtId="0" fontId="16" fillId="8" borderId="11" xfId="0" applyFont="1" applyFill="1" applyBorder="1" applyAlignment="1">
      <alignment vertical="center" wrapText="1"/>
    </xf>
    <xf numFmtId="0" fontId="16" fillId="8" borderId="9" xfId="0" applyFont="1" applyFill="1" applyBorder="1" applyAlignment="1">
      <alignment vertical="center" wrapText="1"/>
    </xf>
    <xf numFmtId="0" fontId="7" fillId="0" borderId="5" xfId="1" applyFont="1" applyBorder="1" applyAlignment="1" applyProtection="1">
      <alignment horizontal="left" vertical="center" wrapText="1"/>
    </xf>
    <xf numFmtId="0" fontId="9" fillId="0" borderId="0" xfId="0" applyFont="1" applyBorder="1" applyAlignment="1">
      <alignment horizontal="center"/>
    </xf>
    <xf numFmtId="0" fontId="0" fillId="0" borderId="12" xfId="0" applyFont="1" applyBorder="1" applyAlignment="1">
      <alignment horizontal="left" vertical="center" wrapText="1"/>
    </xf>
    <xf numFmtId="0" fontId="7" fillId="0" borderId="4" xfId="1" applyBorder="1" applyProtection="1"/>
  </cellXfs>
  <cellStyles count="5">
    <cellStyle name="Hipervínculo" xfId="1" builtinId="8"/>
    <cellStyle name="Hipervínculo 2" xfId="4" xr:uid="{00000000-0005-0000-0000-000001000000}"/>
    <cellStyle name="Hipervínculo 3" xfId="2" xr:uid="{00000000-0005-0000-0000-000002000000}"/>
    <cellStyle name="Normal" xfId="0" builtinId="0"/>
    <cellStyle name="Normal 2" xfId="3" xr:uid="{00000000-0005-0000-0000-000004000000}"/>
  </cellStyles>
  <dxfs count="0"/>
  <tableStyles count="0" defaultTableStyle="TableStyleMedium2" defaultPivotStyle="PivotStyleLight16"/>
  <colors>
    <indexedColors>
      <rgbColor rgb="FF000000"/>
      <rgbColor rgb="FFFFFFFF"/>
      <rgbColor rgb="FFC00000"/>
      <rgbColor rgb="FF00FF00"/>
      <rgbColor rgb="FF0000FF"/>
      <rgbColor rgb="FFFFF200"/>
      <rgbColor rgb="FFFF00FF"/>
      <rgbColor rgb="FF00FFFF"/>
      <rgbColor rgb="FF800000"/>
      <rgbColor rgb="FF008000"/>
      <rgbColor rgb="FF000080"/>
      <rgbColor rgb="FF808000"/>
      <rgbColor rgb="FF800080"/>
      <rgbColor rgb="FF008080"/>
      <rgbColor rgb="FFE6B9B8"/>
      <rgbColor rgb="FF4F81BD"/>
      <rgbColor rgb="FF9999FF"/>
      <rgbColor rgb="FFC0504D"/>
      <rgbColor rgb="FFFFFFCC"/>
      <rgbColor rgb="FFCCFFFF"/>
      <rgbColor rgb="FF660066"/>
      <rgbColor rgb="FFD99694"/>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450"/>
      <rgbColor rgb="FF87D1D1"/>
      <rgbColor rgb="FFFF99CC"/>
      <rgbColor rgb="FFCC99FF"/>
      <rgbColor rgb="FFFCD5B5"/>
      <rgbColor rgb="FF4472C4"/>
      <rgbColor rgb="FF33CCCC"/>
      <rgbColor rgb="FF99CC00"/>
      <rgbColor rgb="FFFDB94D"/>
      <rgbColor rgb="FFC49500"/>
      <rgbColor rgb="FFFF6600"/>
      <rgbColor rgb="FF595959"/>
      <rgbColor rgb="FF969696"/>
      <rgbColor rgb="FF003366"/>
      <rgbColor rgb="FF339966"/>
      <rgbColor rgb="FF003300"/>
      <rgbColor rgb="FF333300"/>
      <rgbColor rgb="FF993300"/>
      <rgbColor rgb="FF993366"/>
      <rgbColor rgb="FF333399"/>
      <rgbColor rgb="FF30303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100" b="1" strike="noStrike" spc="-1">
                <a:solidFill>
                  <a:srgbClr val="595959"/>
                </a:solidFill>
                <a:latin typeface="Calibri"/>
              </a:defRPr>
            </a:pPr>
            <a:r>
              <a:rPr lang="es-CO" sz="1100" b="1" strike="noStrike" spc="-1">
                <a:solidFill>
                  <a:srgbClr val="595959"/>
                </a:solidFill>
                <a:latin typeface="Calibri"/>
              </a:rPr>
              <a:t>NIVEL DE CUMPLIMIENTO LEY 1712 DE 2014
</a:t>
            </a:r>
          </a:p>
        </c:rich>
      </c:tx>
      <c:overlay val="0"/>
      <c:spPr>
        <a:noFill/>
        <a:ln>
          <a:noFill/>
        </a:ln>
      </c:spPr>
    </c:title>
    <c:autoTitleDeleted val="0"/>
    <c:view3D>
      <c:rotX val="30"/>
      <c:rotY val="0"/>
      <c:rAngAx val="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manualLayout>
          <c:layoutTarget val="inner"/>
          <c:xMode val="edge"/>
          <c:yMode val="edge"/>
          <c:x val="0.16508321112032101"/>
          <c:y val="0.26891198526509702"/>
          <c:w val="0.74182235541669295"/>
          <c:h val="0.57189843441652399"/>
        </c:manualLayout>
      </c:layout>
      <c:pie3DChart>
        <c:varyColors val="1"/>
        <c:ser>
          <c:idx val="0"/>
          <c:order val="0"/>
          <c:spPr>
            <a:solidFill>
              <a:srgbClr val="4F81BD"/>
            </a:solidFill>
            <a:ln>
              <a:noFill/>
            </a:ln>
          </c:spPr>
          <c:dPt>
            <c:idx val="0"/>
            <c:bubble3D val="0"/>
            <c:spPr>
              <a:solidFill>
                <a:srgbClr val="4472C4"/>
              </a:solidFill>
              <a:ln>
                <a:noFill/>
              </a:ln>
            </c:spPr>
            <c:extLst>
              <c:ext xmlns:c16="http://schemas.microsoft.com/office/drawing/2014/chart" uri="{C3380CC4-5D6E-409C-BE32-E72D297353CC}">
                <c16:uniqueId val="{00000001-5D0B-4360-9236-48418DD055A3}"/>
              </c:ext>
            </c:extLst>
          </c:dPt>
          <c:dPt>
            <c:idx val="1"/>
            <c:bubble3D val="0"/>
            <c:spPr>
              <a:solidFill>
                <a:srgbClr val="C0504D"/>
              </a:solidFill>
              <a:ln>
                <a:noFill/>
              </a:ln>
            </c:spPr>
            <c:extLst>
              <c:ext xmlns:c16="http://schemas.microsoft.com/office/drawing/2014/chart" uri="{C3380CC4-5D6E-409C-BE32-E72D297353CC}">
                <c16:uniqueId val="{00000003-5D0B-4360-9236-48418DD055A3}"/>
              </c:ext>
            </c:extLst>
          </c:dPt>
          <c:dLbls>
            <c:spPr>
              <a:noFill/>
              <a:ln>
                <a:noFill/>
              </a:ln>
              <a:effectLst/>
            </c:spPr>
            <c:dLblPos val="outEnd"/>
            <c:showLegendKey val="0"/>
            <c:showVal val="0"/>
            <c:showCatName val="1"/>
            <c:showSerName val="0"/>
            <c:showPercent val="1"/>
            <c:showBubbleSize val="1"/>
            <c:showLeaderLines val="0"/>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4-5D0B-4360-9236-48418DD055A3}"/>
            </c:ext>
          </c:extLst>
        </c:ser>
        <c:dLbls>
          <c:showLegendKey val="0"/>
          <c:showVal val="0"/>
          <c:showCatName val="0"/>
          <c:showSerName val="0"/>
          <c:showPercent val="0"/>
          <c:showBubbleSize val="0"/>
          <c:showLeaderLines val="0"/>
        </c:dLbls>
      </c:pie3DChart>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218880</xdr:colOff>
      <xdr:row>24</xdr:row>
      <xdr:rowOff>1227600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3</xdr:col>
      <xdr:colOff>275040</xdr:colOff>
      <xdr:row>3</xdr:row>
      <xdr:rowOff>111600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xdr:blipFill>
      <xdr:spPr>
        <a:xfrm>
          <a:off x="0" y="0"/>
          <a:ext cx="3462480" cy="1111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391320</xdr:colOff>
      <xdr:row>0</xdr:row>
      <xdr:rowOff>185760</xdr:rowOff>
    </xdr:from>
    <xdr:to>
      <xdr:col>8</xdr:col>
      <xdr:colOff>398160</xdr:colOff>
      <xdr:row>11</xdr:row>
      <xdr:rowOff>16920</xdr:rowOff>
    </xdr:to>
    <xdr:graphicFrame macro="">
      <xdr:nvGraphicFramePr>
        <xdr:cNvPr id="4" name="Gráfico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autoFilter ref="A2:B5" xr:uid="{00000000-0009-0000-0100-000001000000}"/>
  <tableColumns count="2">
    <tableColumn id="1" xr3:uid="{00000000-0010-0000-0000-000001000000}" name="CRITERIOS   "/>
    <tableColumn id="2" xr3:uid="{00000000-0010-0000-0000-000002000000}" name="TOTAL"/>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tunjuelito.gov.co/transparencia/planeacion/planes" TargetMode="External"/><Relationship Id="rId21" Type="http://schemas.openxmlformats.org/officeDocument/2006/relationships/hyperlink" Target="http://www.tunjuelito.gov.co/transparencia/presupuesto/general" TargetMode="External"/><Relationship Id="rId34" Type="http://schemas.openxmlformats.org/officeDocument/2006/relationships/hyperlink" Target="http://www.gobiernobogota.gov.co/transparencia/control/reportes-control-interno-sgd" TargetMode="External"/><Relationship Id="rId42" Type="http://schemas.openxmlformats.org/officeDocument/2006/relationships/hyperlink" Target="http://www.tunjuelito.gov.co/transparencia/tramites-servicios" TargetMode="External"/><Relationship Id="rId47" Type="http://schemas.openxmlformats.org/officeDocument/2006/relationships/hyperlink" Target="http://www.gobiernobogota.gov.co/contenidos/tablas-retencion-documetal-la-secretaria-distriral-gobierno" TargetMode="External"/><Relationship Id="rId50" Type="http://schemas.openxmlformats.org/officeDocument/2006/relationships/hyperlink" Target="http://www.tunjuelito.gov.co/transparencia/instrumentos-gestion-informacion-publica/Informe-pqr-denuncias-solicitudes" TargetMode="External"/><Relationship Id="rId55" Type="http://schemas.openxmlformats.org/officeDocument/2006/relationships/hyperlink" Target="http://www.gobiernobogota.gov.co/transparencia/atencion-ciudadano/pol%C3%ADticas-seguridad-la-informaci%C3%B3n-y-protecci%C3%B3n-datos-pesonales" TargetMode="External"/><Relationship Id="rId63" Type="http://schemas.openxmlformats.org/officeDocument/2006/relationships/hyperlink" Target="http://www.tunjuelito.gov.co/transparencia/contratacion/ejecucion_contratos" TargetMode="External"/><Relationship Id="rId7" Type="http://schemas.openxmlformats.org/officeDocument/2006/relationships/hyperlink" Target="http://www.tunjuelito.gov.co/transparencia/informacion-interes/convocatorias" TargetMode="External"/><Relationship Id="rId2" Type="http://schemas.openxmlformats.org/officeDocument/2006/relationships/hyperlink" Target="http://www.tunjuelito.gov.co/transparencia/atencion-ciudadano/sede-principal" TargetMode="External"/><Relationship Id="rId16" Type="http://schemas.openxmlformats.org/officeDocument/2006/relationships/hyperlink" Target="http://www.tunjuelito.gov.co/transparencia/organizacion/directorio-informacion-servidores-publicos-empleados-y-contratistas" TargetMode="External"/><Relationship Id="rId29" Type="http://schemas.openxmlformats.org/officeDocument/2006/relationships/hyperlink" Target="http://tunjuelito.gov.co/transparencia/planeacion/informes-empalme" TargetMode="External"/><Relationship Id="rId11" Type="http://schemas.openxmlformats.org/officeDocument/2006/relationships/hyperlink" Target="http://www.tunjuelito.gov.co/calendario/month" TargetMode="External"/><Relationship Id="rId24" Type="http://schemas.openxmlformats.org/officeDocument/2006/relationships/hyperlink" Target="http://www.tunjuelito.gov.co/transparencia/presupuesto/general" TargetMode="External"/><Relationship Id="rId32" Type="http://schemas.openxmlformats.org/officeDocument/2006/relationships/hyperlink" Target="http://www.gobiernobogota.gov.co/rendicion-de-cuentas/" TargetMode="External"/><Relationship Id="rId37" Type="http://schemas.openxmlformats.org/officeDocument/2006/relationships/hyperlink" Target="http://www.gobiernobogota.gov.co/transparencia/control/entes-control-vigilancia-mecanismos-supervision" TargetMode="External"/><Relationship Id="rId40" Type="http://schemas.openxmlformats.org/officeDocument/2006/relationships/hyperlink" Target="http://www.gobiernobogota.gov.co/transparencia/contratacion/manual_contrataciones" TargetMode="External"/><Relationship Id="rId45" Type="http://schemas.openxmlformats.org/officeDocument/2006/relationships/hyperlink" Target="http://www.tunjuelito.gov.co/transparencia/instrumentos-gestion-informacion-publica/relacionados-informacion" TargetMode="External"/><Relationship Id="rId53" Type="http://schemas.openxmlformats.org/officeDocument/2006/relationships/hyperlink" Target="http://www.tunjuelito.gov.co/transparencia/atencion-ciudadano/sedes" TargetMode="External"/><Relationship Id="rId58" Type="http://schemas.openxmlformats.org/officeDocument/2006/relationships/hyperlink" Target="https://www.secop.gov.co/CO1BusinessLine/App/AnnualPurchasingPlanEdit/View?Id=115897" TargetMode="External"/><Relationship Id="rId5" Type="http://schemas.openxmlformats.org/officeDocument/2006/relationships/hyperlink" Target="mailto:notifica.judicial@gobiernobogota.gov.co" TargetMode="External"/><Relationship Id="rId61" Type="http://schemas.openxmlformats.org/officeDocument/2006/relationships/hyperlink" Target="http://www.gobiernobogota.gov.co/contenidos/oficina-asesora-comunicaciones/gobierno-ninos" TargetMode="External"/><Relationship Id="rId19" Type="http://schemas.openxmlformats.org/officeDocument/2006/relationships/hyperlink" Target="http://www.gobiernobogota.gov.co/transparencia/organizacion/ofertas-empleo-0" TargetMode="External"/><Relationship Id="rId14" Type="http://schemas.openxmlformats.org/officeDocument/2006/relationships/hyperlink" Target="http://www.tunjuelito.gov.co/transparencia/organizacion/funciones-y-deberes" TargetMode="External"/><Relationship Id="rId22" Type="http://schemas.openxmlformats.org/officeDocument/2006/relationships/hyperlink" Target="http://www.tunjuelito.gov.co/transparencia/presupuesto/ejecucion-presupuestal" TargetMode="External"/><Relationship Id="rId27" Type="http://schemas.openxmlformats.org/officeDocument/2006/relationships/hyperlink" Target="http://www.tunjuelito.gov.co/transparencia/planeacion/metas-objetivos-indicadores" TargetMode="External"/><Relationship Id="rId30" Type="http://schemas.openxmlformats.org/officeDocument/2006/relationships/hyperlink" Target="http://www.gobiernobogota.gov.co/transparencia/control/informes-gestion-evaluacion-auditoria-sdg" TargetMode="External"/><Relationship Id="rId35" Type="http://schemas.openxmlformats.org/officeDocument/2006/relationships/hyperlink" Target="http://www.gobiernobogota.gov.co/transparencia/control/reportes-control-interno-sgd" TargetMode="External"/><Relationship Id="rId43" Type="http://schemas.openxmlformats.org/officeDocument/2006/relationships/hyperlink" Target="http://www.gobiernobogota.gov.co/transparencia/instrumentos-gestion-informacion-publica/relacionados-la-informacion/102-registro" TargetMode="External"/><Relationship Id="rId48" Type="http://schemas.openxmlformats.org/officeDocument/2006/relationships/hyperlink" Target="http://www.tunjuelito.gov.co/transparencia/instrumentos-gestion-informacion-publica/relacionados-la-informacion/108-costos" TargetMode="External"/><Relationship Id="rId56" Type="http://schemas.openxmlformats.org/officeDocument/2006/relationships/hyperlink" Target="http://www.tunjuelito.gov.co/transparencia/organizacion/organigrama" TargetMode="External"/><Relationship Id="rId64" Type="http://schemas.openxmlformats.org/officeDocument/2006/relationships/printerSettings" Target="../printerSettings/printerSettings1.bin"/><Relationship Id="rId8" Type="http://schemas.openxmlformats.org/officeDocument/2006/relationships/hyperlink" Target="http://www.tunjuelito.gov.co/transparencia/informacion-interes/faqs" TargetMode="External"/><Relationship Id="rId51" Type="http://schemas.openxmlformats.org/officeDocument/2006/relationships/hyperlink" Target="http://www.tunjuelito.gov.co/transparencia/control/planes-mejoramiento" TargetMode="External"/><Relationship Id="rId3" Type="http://schemas.openxmlformats.org/officeDocument/2006/relationships/hyperlink" Target="http://www.tunjuelito.gov.co/govi-sdqs/crear" TargetMode="External"/><Relationship Id="rId12" Type="http://schemas.openxmlformats.org/officeDocument/2006/relationships/hyperlink" Target="http://www.tunjuelito.gov.co/transparencia/informacion-interes/informacion-adicional" TargetMode="External"/><Relationship Id="rId17" Type="http://schemas.openxmlformats.org/officeDocument/2006/relationships/hyperlink" Target="http://www.tunjuelito.gov.co/transparencia/organizacion/directorio-entidades" TargetMode="External"/><Relationship Id="rId25" Type="http://schemas.openxmlformats.org/officeDocument/2006/relationships/hyperlink" Target="http://www.tunjuelito.gov.co/transparencia/presupuesto/estados-financieros" TargetMode="External"/><Relationship Id="rId33"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8" Type="http://schemas.openxmlformats.org/officeDocument/2006/relationships/hyperlink" Target="http://www.tunjuelito.gov.co/transparencia/control/informacion-poblacion-vulnerable" TargetMode="External"/><Relationship Id="rId46" Type="http://schemas.openxmlformats.org/officeDocument/2006/relationships/hyperlink" Target="http://www.gobiernobogota.gov.co/transparencia/instrumentos-gestion-informacion-publica/gestion-documental/105-programa-gestion" TargetMode="External"/><Relationship Id="rId59" Type="http://schemas.openxmlformats.org/officeDocument/2006/relationships/hyperlink" Target="http://www.tunjuelito.gov.co/tabla_archivos/107-registro-publicaciones" TargetMode="External"/><Relationship Id="rId2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1" Type="http://schemas.openxmlformats.org/officeDocument/2006/relationships/hyperlink" Target="http://www.tunjuelito.gov.co/transparencia/contratacion/plan-anual-adquisiciones" TargetMode="External"/><Relationship Id="rId54" Type="http://schemas.openxmlformats.org/officeDocument/2006/relationships/hyperlink" Target="http://www.gobiernobogota.gov.co/content/datos-abiertos" TargetMode="External"/><Relationship Id="rId62" Type="http://schemas.openxmlformats.org/officeDocument/2006/relationships/hyperlink" Target="http://www.tunjuelito.gov.co/transparencia/planeacion/programas-proyectos" TargetMode="External"/><Relationship Id="rId1" Type="http://schemas.openxmlformats.org/officeDocument/2006/relationships/hyperlink" Target="http://www.tunjuelito.gov.co/transparencia" TargetMode="External"/><Relationship Id="rId6" Type="http://schemas.openxmlformats.org/officeDocument/2006/relationships/hyperlink" Target="http://www.tunjuelito.gov.co/transparencia/informacion-interes/publicaciones" TargetMode="External"/><Relationship Id="rId15" Type="http://schemas.openxmlformats.org/officeDocument/2006/relationships/hyperlink" Target="http://gaia.gobiernobogota.gov.co/content/sistema-integrado-de-gesti&#243;n-sdg" TargetMode="External"/><Relationship Id="rId23" Type="http://schemas.openxmlformats.org/officeDocument/2006/relationships/hyperlink" Target="http://www.tunjuelito.gov.co/transparencia/presupuesto/ejecucion-presupuestal" TargetMode="External"/><Relationship Id="rId28" Type="http://schemas.openxmlformats.org/officeDocument/2006/relationships/hyperlink" Target="http://www.gobiernobogota.gov.co/transparencia/planeacion/participacion-ciudadana" TargetMode="External"/><Relationship Id="rId36" Type="http://schemas.openxmlformats.org/officeDocument/2006/relationships/hyperlink" Target="http://www.tunjuelito.gov.co/transparencia/control/planes-mejoramiento" TargetMode="External"/><Relationship Id="rId49" Type="http://schemas.openxmlformats.org/officeDocument/2006/relationships/hyperlink" Target="http://www.tunjuelito.gov.co/transparencia/instrumentos-gestion-informacion-publica/Informe-pqr-denuncias-solicitudes" TargetMode="External"/><Relationship Id="rId57" Type="http://schemas.openxmlformats.org/officeDocument/2006/relationships/hyperlink" Target="http://www.tunjuelito.gov.co/transparencia/planeacion/plan-gasto-publico" TargetMode="External"/><Relationship Id="rId10" Type="http://schemas.openxmlformats.org/officeDocument/2006/relationships/hyperlink" Target="http://www.tunjuelito.gov.co/todas-las-noticias" TargetMode="External"/><Relationship Id="rId3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4" Type="http://schemas.openxmlformats.org/officeDocument/2006/relationships/hyperlink" Target="http://www.gobiernobogota.gov.co/node/28" TargetMode="External"/><Relationship Id="rId52" Type="http://schemas.openxmlformats.org/officeDocument/2006/relationships/hyperlink" Target="http://tunjuelito.gov.co/transparencia/planeacion/planes/proyecto-acuerdo-plan-desarrollo-local-2021-2024-radicado-la-jal-0" TargetMode="External"/><Relationship Id="rId60" Type="http://schemas.openxmlformats.org/officeDocument/2006/relationships/hyperlink" Target="http://www.tunjuelito.gov.co/transparencia/contratacion/informacion_contractual" TargetMode="External"/><Relationship Id="rId65" Type="http://schemas.openxmlformats.org/officeDocument/2006/relationships/drawing" Target="../drawings/drawing1.xml"/><Relationship Id="rId4" Type="http://schemas.openxmlformats.org/officeDocument/2006/relationships/hyperlink" Target="http://www.tunjuelito.gov.co/transparencia/atencion-ciudadano/sedes" TargetMode="External"/><Relationship Id="rId9" Type="http://schemas.openxmlformats.org/officeDocument/2006/relationships/hyperlink" Target="http://www.tunjuelito.gov.co/transparencia/informacion-interes/glosario" TargetMode="External"/><Relationship Id="rId13" Type="http://schemas.openxmlformats.org/officeDocument/2006/relationships/hyperlink" Target="http://www.tunjuelito.gov.co/transparencia/organizacion/quienes-somos" TargetMode="External"/><Relationship Id="rId18" Type="http://schemas.openxmlformats.org/officeDocument/2006/relationships/hyperlink" Target="http://www.tunjuelito.gov.co/transparencia/organizacion/directorio-agremiaciones-asociaciones-y-otros-grupos-interes" TargetMode="External"/><Relationship Id="rId39" Type="http://schemas.openxmlformats.org/officeDocument/2006/relationships/hyperlink" Target="http://www.gobiernobogota.gov.co/transparencia/control/defensa-judicial/defensa-judicia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Y181"/>
  <sheetViews>
    <sheetView showGridLines="0" tabSelected="1" topLeftCell="D6" zoomScale="112" zoomScaleNormal="112" workbookViewId="0">
      <selection activeCell="I39" sqref="I39:I50"/>
    </sheetView>
  </sheetViews>
  <sheetFormatPr baseColWidth="10" defaultColWidth="9.1640625" defaultRowHeight="15"/>
  <cols>
    <col min="1" max="1" width="13.6640625" style="1" customWidth="1"/>
    <col min="2" max="2" width="18.83203125" style="2" customWidth="1"/>
    <col min="3" max="3" width="3.33203125" style="3" customWidth="1"/>
    <col min="4" max="4" width="49.5" style="4" customWidth="1"/>
    <col min="5" max="5" width="35.5" style="5" hidden="1" customWidth="1"/>
    <col min="6" max="6" width="22" style="6" hidden="1" customWidth="1"/>
    <col min="7" max="7" width="51" style="7" customWidth="1"/>
    <col min="8" max="8" width="35.1640625" style="3" customWidth="1"/>
    <col min="9" max="9" width="17.33203125" style="3" customWidth="1"/>
    <col min="10" max="10" width="14.33203125" style="3" hidden="1" customWidth="1"/>
    <col min="11" max="11" width="28" style="8" customWidth="1"/>
    <col min="12" max="12" width="15.83203125" style="1" customWidth="1"/>
    <col min="13" max="13" width="7" style="1" hidden="1" customWidth="1"/>
    <col min="14" max="14" width="114.33203125" style="9" customWidth="1"/>
    <col min="15" max="961" width="11.5" style="6"/>
    <col min="962" max="964" width="11.5"/>
    <col min="965" max="1026" width="9.1640625" customWidth="1"/>
  </cols>
  <sheetData>
    <row r="1" spans="1:961" ht="27.75" customHeight="1">
      <c r="A1" s="251" t="s">
        <v>0</v>
      </c>
      <c r="B1" s="251"/>
      <c r="C1" s="251"/>
      <c r="D1" s="251"/>
      <c r="E1" s="251"/>
      <c r="F1" s="251"/>
      <c r="G1" s="251"/>
      <c r="H1" s="251"/>
      <c r="I1" s="251"/>
      <c r="J1" s="251"/>
      <c r="K1" s="251"/>
      <c r="L1" s="251"/>
      <c r="M1" s="251"/>
      <c r="N1" s="251"/>
    </row>
    <row r="2" spans="1:961" ht="30">
      <c r="A2" s="251" t="s">
        <v>1</v>
      </c>
      <c r="B2" s="251"/>
      <c r="C2" s="251"/>
      <c r="D2" s="251"/>
      <c r="E2" s="251"/>
      <c r="F2" s="251"/>
      <c r="G2" s="251"/>
      <c r="H2" s="251"/>
      <c r="I2" s="251"/>
      <c r="J2" s="251"/>
      <c r="K2" s="251"/>
      <c r="L2" s="251"/>
      <c r="M2" s="251"/>
      <c r="N2" s="251"/>
    </row>
    <row r="3" spans="1:961" ht="21">
      <c r="A3" s="252" t="s">
        <v>2</v>
      </c>
      <c r="B3" s="252"/>
      <c r="C3" s="252"/>
      <c r="D3" s="252"/>
      <c r="E3" s="252"/>
      <c r="F3" s="252"/>
      <c r="G3" s="252"/>
      <c r="H3" s="252"/>
      <c r="I3" s="252"/>
      <c r="J3" s="252"/>
      <c r="K3" s="252"/>
      <c r="L3" s="252"/>
      <c r="M3" s="252"/>
      <c r="N3" s="252"/>
    </row>
    <row r="4" spans="1:961" ht="26">
      <c r="A4" s="253" t="s">
        <v>509</v>
      </c>
      <c r="B4" s="253"/>
      <c r="C4" s="253"/>
      <c r="D4" s="253"/>
      <c r="E4" s="253"/>
      <c r="F4" s="253"/>
      <c r="G4" s="253"/>
      <c r="H4" s="253"/>
      <c r="I4" s="253"/>
      <c r="J4" s="253"/>
      <c r="K4" s="253"/>
      <c r="L4" s="253"/>
      <c r="M4" s="253"/>
      <c r="N4" s="253"/>
    </row>
    <row r="5" spans="1:961" ht="30" customHeight="1">
      <c r="A5" s="254" t="s">
        <v>3</v>
      </c>
      <c r="B5" s="254"/>
      <c r="C5" s="254"/>
      <c r="D5" s="254"/>
      <c r="E5" s="254"/>
      <c r="F5" s="10" t="s">
        <v>4</v>
      </c>
      <c r="G5" s="254" t="s">
        <v>5</v>
      </c>
      <c r="H5" s="182"/>
      <c r="I5" s="254" t="s">
        <v>6</v>
      </c>
      <c r="J5" s="255" t="s">
        <v>7</v>
      </c>
      <c r="K5" s="254" t="s">
        <v>8</v>
      </c>
      <c r="L5" s="11" t="s">
        <v>9</v>
      </c>
      <c r="M5" s="12"/>
      <c r="N5" s="10" t="s">
        <v>10</v>
      </c>
    </row>
    <row r="6" spans="1:961" s="14" customFormat="1" ht="84" customHeight="1">
      <c r="A6" s="11" t="s">
        <v>11</v>
      </c>
      <c r="B6" s="13"/>
      <c r="C6" s="254" t="s">
        <v>12</v>
      </c>
      <c r="D6" s="254"/>
      <c r="E6" s="10" t="s">
        <v>13</v>
      </c>
      <c r="F6" s="10"/>
      <c r="G6" s="254"/>
      <c r="H6" s="182"/>
      <c r="I6" s="254"/>
      <c r="J6" s="255"/>
      <c r="K6" s="254"/>
      <c r="L6" s="254" t="s">
        <v>14</v>
      </c>
      <c r="M6" s="254"/>
      <c r="N6" s="10" t="s">
        <v>15</v>
      </c>
    </row>
    <row r="7" spans="1:961" s="17" customFormat="1" ht="9.75" customHeight="1">
      <c r="A7" s="116"/>
      <c r="B7" s="117"/>
      <c r="C7" s="117"/>
      <c r="D7" s="117"/>
      <c r="E7" s="117"/>
      <c r="F7" s="117"/>
      <c r="G7" s="117"/>
      <c r="H7" s="192"/>
      <c r="I7" s="117"/>
      <c r="J7" s="117"/>
      <c r="K7" s="117"/>
      <c r="L7" s="117"/>
      <c r="M7" s="117"/>
      <c r="N7" s="15"/>
    </row>
    <row r="8" spans="1:961" ht="80.25" customHeight="1">
      <c r="A8" s="256" t="s">
        <v>16</v>
      </c>
      <c r="B8" s="256"/>
      <c r="C8" s="256"/>
      <c r="D8" s="256"/>
      <c r="E8" s="256"/>
      <c r="F8" s="19" t="s">
        <v>17</v>
      </c>
      <c r="G8" s="148" t="s">
        <v>18</v>
      </c>
      <c r="H8" s="184" t="s">
        <v>486</v>
      </c>
      <c r="I8" s="19" t="s">
        <v>19</v>
      </c>
      <c r="J8" s="256" t="s">
        <v>20</v>
      </c>
      <c r="K8" s="18"/>
      <c r="L8" s="20" t="s">
        <v>21</v>
      </c>
      <c r="M8" s="16">
        <f t="shared" ref="M8:M35" si="0">IF(L8="Si",1,IF(L8="No",0,"error"))</f>
        <v>1</v>
      </c>
      <c r="N8" s="21" t="s">
        <v>510</v>
      </c>
    </row>
    <row r="9" spans="1:961" ht="45" customHeight="1">
      <c r="A9" s="257" t="s">
        <v>22</v>
      </c>
      <c r="B9" s="256" t="s">
        <v>23</v>
      </c>
      <c r="C9" s="22" t="s">
        <v>24</v>
      </c>
      <c r="D9" s="23" t="s">
        <v>25</v>
      </c>
      <c r="E9" s="24" t="s">
        <v>26</v>
      </c>
      <c r="F9" s="258" t="s">
        <v>27</v>
      </c>
      <c r="G9" s="218" t="s">
        <v>28</v>
      </c>
      <c r="H9" s="265" t="s">
        <v>487</v>
      </c>
      <c r="I9" s="259" t="s">
        <v>20</v>
      </c>
      <c r="J9" s="256"/>
      <c r="K9" s="26" t="s">
        <v>29</v>
      </c>
      <c r="L9" s="20" t="s">
        <v>21</v>
      </c>
      <c r="M9" s="204">
        <f t="shared" si="0"/>
        <v>1</v>
      </c>
      <c r="N9" s="230" t="s">
        <v>459</v>
      </c>
    </row>
    <row r="10" spans="1:961" ht="60.75" customHeight="1">
      <c r="A10" s="257"/>
      <c r="B10" s="256"/>
      <c r="C10" s="22" t="s">
        <v>30</v>
      </c>
      <c r="D10" s="23" t="s">
        <v>31</v>
      </c>
      <c r="E10" s="24" t="s">
        <v>32</v>
      </c>
      <c r="F10" s="258"/>
      <c r="G10" s="219"/>
      <c r="H10" s="265"/>
      <c r="I10" s="259"/>
      <c r="J10" s="256"/>
      <c r="K10" s="26" t="s">
        <v>33</v>
      </c>
      <c r="L10" s="20" t="s">
        <v>21</v>
      </c>
      <c r="M10" s="204">
        <f t="shared" si="0"/>
        <v>1</v>
      </c>
      <c r="N10" s="231"/>
    </row>
    <row r="11" spans="1:961" ht="48.75" customHeight="1">
      <c r="A11" s="257"/>
      <c r="B11" s="256"/>
      <c r="C11" s="22" t="s">
        <v>34</v>
      </c>
      <c r="D11" s="23" t="s">
        <v>35</v>
      </c>
      <c r="E11" s="24"/>
      <c r="F11" s="258"/>
      <c r="G11" s="219"/>
      <c r="H11" s="265"/>
      <c r="I11" s="259"/>
      <c r="J11" s="256"/>
      <c r="K11" s="26" t="s">
        <v>29</v>
      </c>
      <c r="L11" s="20" t="s">
        <v>36</v>
      </c>
      <c r="M11" s="204">
        <f t="shared" si="0"/>
        <v>1</v>
      </c>
      <c r="N11" s="231"/>
    </row>
    <row r="12" spans="1:961" ht="54.75" customHeight="1">
      <c r="A12" s="257"/>
      <c r="B12" s="256"/>
      <c r="C12" s="33" t="s">
        <v>37</v>
      </c>
      <c r="D12" s="19" t="s">
        <v>38</v>
      </c>
      <c r="E12" s="180" t="s">
        <v>39</v>
      </c>
      <c r="F12" s="258"/>
      <c r="G12" s="220"/>
      <c r="H12" s="265"/>
      <c r="I12" s="259"/>
      <c r="J12" s="256"/>
      <c r="K12" s="179" t="s">
        <v>29</v>
      </c>
      <c r="L12" s="84" t="s">
        <v>36</v>
      </c>
      <c r="M12" s="205">
        <f t="shared" si="0"/>
        <v>1</v>
      </c>
      <c r="N12" s="231"/>
    </row>
    <row r="13" spans="1:961" s="210" customFormat="1" ht="81" customHeight="1">
      <c r="A13" s="257"/>
      <c r="B13" s="256"/>
      <c r="C13" s="33" t="s">
        <v>40</v>
      </c>
      <c r="D13" s="19" t="s">
        <v>41</v>
      </c>
      <c r="E13" s="180" t="s">
        <v>42</v>
      </c>
      <c r="F13" s="256" t="s">
        <v>27</v>
      </c>
      <c r="G13" s="206" t="s">
        <v>43</v>
      </c>
      <c r="H13" s="189" t="s">
        <v>486</v>
      </c>
      <c r="I13" s="259"/>
      <c r="J13" s="256" t="s">
        <v>20</v>
      </c>
      <c r="K13" s="179" t="s">
        <v>29</v>
      </c>
      <c r="L13" s="84" t="s">
        <v>36</v>
      </c>
      <c r="M13" s="207">
        <f t="shared" si="0"/>
        <v>1</v>
      </c>
      <c r="N13" s="231"/>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203"/>
      <c r="BK13" s="203"/>
      <c r="BL13" s="203"/>
      <c r="BM13" s="203"/>
      <c r="BN13" s="203"/>
      <c r="BO13" s="203"/>
      <c r="BP13" s="203"/>
      <c r="BQ13" s="203"/>
      <c r="BR13" s="203"/>
      <c r="BS13" s="203"/>
      <c r="BT13" s="203"/>
      <c r="BU13" s="203"/>
      <c r="BV13" s="203"/>
      <c r="BW13" s="203"/>
      <c r="BX13" s="203"/>
      <c r="BY13" s="203"/>
      <c r="BZ13" s="203"/>
      <c r="CA13" s="203"/>
      <c r="CB13" s="203"/>
      <c r="CC13" s="203"/>
      <c r="CD13" s="203"/>
      <c r="CE13" s="203"/>
      <c r="CF13" s="203"/>
      <c r="CG13" s="203"/>
      <c r="CH13" s="203"/>
      <c r="CI13" s="203"/>
      <c r="CJ13" s="203"/>
      <c r="CK13" s="203"/>
      <c r="CL13" s="203"/>
      <c r="CM13" s="203"/>
      <c r="CN13" s="203"/>
      <c r="CO13" s="203"/>
      <c r="CP13" s="203"/>
      <c r="CQ13" s="203"/>
      <c r="CR13" s="203"/>
      <c r="CS13" s="203"/>
      <c r="CT13" s="203"/>
      <c r="CU13" s="203"/>
      <c r="CV13" s="208"/>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09"/>
      <c r="EN13" s="209"/>
      <c r="EO13" s="209"/>
      <c r="EP13" s="209"/>
      <c r="EQ13" s="209"/>
      <c r="ER13" s="209"/>
      <c r="ES13" s="209"/>
      <c r="ET13" s="209"/>
      <c r="EU13" s="209"/>
      <c r="EV13" s="209"/>
      <c r="EW13" s="209"/>
      <c r="EX13" s="209"/>
      <c r="EY13" s="209"/>
      <c r="EZ13" s="209"/>
      <c r="FA13" s="209"/>
      <c r="FB13" s="209"/>
      <c r="FC13" s="209"/>
      <c r="FD13" s="209"/>
      <c r="FE13" s="209"/>
      <c r="FF13" s="209"/>
      <c r="FG13" s="209"/>
      <c r="FH13" s="209"/>
      <c r="FI13" s="209"/>
      <c r="FJ13" s="209"/>
      <c r="FK13" s="209"/>
      <c r="FL13" s="209"/>
      <c r="FM13" s="209"/>
      <c r="FN13" s="209"/>
      <c r="FO13" s="209"/>
      <c r="FP13" s="209"/>
      <c r="FQ13" s="209"/>
      <c r="FR13" s="209"/>
      <c r="FS13" s="209"/>
      <c r="FT13" s="209"/>
      <c r="FU13" s="209"/>
      <c r="FV13" s="209"/>
      <c r="FW13" s="209"/>
      <c r="FX13" s="209"/>
      <c r="FY13" s="209"/>
      <c r="FZ13" s="209"/>
      <c r="GA13" s="209"/>
      <c r="GB13" s="209"/>
      <c r="GC13" s="209"/>
      <c r="GD13" s="209"/>
      <c r="GE13" s="209"/>
      <c r="GF13" s="209"/>
      <c r="GG13" s="209"/>
      <c r="GH13" s="209"/>
      <c r="GI13" s="209"/>
      <c r="GJ13" s="209"/>
      <c r="GK13" s="209"/>
      <c r="GL13" s="209"/>
      <c r="GM13" s="209"/>
      <c r="GN13" s="209"/>
      <c r="GO13" s="209"/>
      <c r="GP13" s="209"/>
      <c r="GQ13" s="209"/>
      <c r="GR13" s="209"/>
      <c r="GS13" s="209"/>
      <c r="GT13" s="209"/>
      <c r="GU13" s="209"/>
      <c r="GV13" s="209"/>
      <c r="GW13" s="209"/>
      <c r="GX13" s="209"/>
      <c r="GY13" s="209"/>
      <c r="GZ13" s="209"/>
      <c r="HA13" s="209"/>
      <c r="HB13" s="209"/>
      <c r="HC13" s="209"/>
      <c r="HD13" s="209"/>
      <c r="HE13" s="209"/>
      <c r="HF13" s="209"/>
      <c r="HG13" s="209"/>
      <c r="HH13" s="209"/>
      <c r="HI13" s="209"/>
      <c r="HJ13" s="209"/>
      <c r="HK13" s="209"/>
      <c r="HL13" s="209"/>
      <c r="HM13" s="209"/>
      <c r="HN13" s="209"/>
      <c r="HO13" s="209"/>
      <c r="HP13" s="209"/>
      <c r="HQ13" s="209"/>
      <c r="HR13" s="209"/>
      <c r="HS13" s="209"/>
      <c r="HT13" s="209"/>
      <c r="HU13" s="209"/>
      <c r="HV13" s="209"/>
      <c r="HW13" s="209"/>
      <c r="HX13" s="209"/>
      <c r="HY13" s="209"/>
      <c r="HZ13" s="209"/>
      <c r="IA13" s="209"/>
      <c r="IB13" s="209"/>
      <c r="IC13" s="209"/>
      <c r="ID13" s="209"/>
      <c r="IE13" s="209"/>
      <c r="IF13" s="209"/>
      <c r="IG13" s="209"/>
      <c r="IH13" s="209"/>
      <c r="II13" s="209"/>
      <c r="IJ13" s="209"/>
      <c r="IK13" s="209"/>
      <c r="IL13" s="209"/>
      <c r="IM13" s="209"/>
      <c r="IN13" s="209"/>
      <c r="IO13" s="209"/>
      <c r="IP13" s="209"/>
      <c r="IQ13" s="209"/>
      <c r="IR13" s="209"/>
      <c r="IS13" s="209"/>
      <c r="IT13" s="209"/>
      <c r="IU13" s="209"/>
      <c r="IV13" s="209"/>
      <c r="IW13" s="209"/>
      <c r="IX13" s="209"/>
      <c r="IY13" s="209"/>
      <c r="IZ13" s="209"/>
      <c r="JA13" s="209"/>
      <c r="JB13" s="209"/>
      <c r="JC13" s="209"/>
      <c r="JD13" s="209"/>
      <c r="JE13" s="209"/>
      <c r="JF13" s="209"/>
      <c r="JG13" s="209"/>
      <c r="JH13" s="209"/>
      <c r="JI13" s="209"/>
      <c r="JJ13" s="209"/>
      <c r="JK13" s="209"/>
      <c r="JL13" s="209"/>
      <c r="JM13" s="209"/>
      <c r="JN13" s="209"/>
      <c r="JO13" s="209"/>
      <c r="JP13" s="209"/>
      <c r="JQ13" s="209"/>
      <c r="JR13" s="209"/>
      <c r="JS13" s="209"/>
      <c r="JT13" s="209"/>
      <c r="JU13" s="209"/>
      <c r="JV13" s="209"/>
      <c r="JW13" s="209"/>
      <c r="JX13" s="209"/>
      <c r="JY13" s="209"/>
      <c r="JZ13" s="209"/>
      <c r="KA13" s="209"/>
      <c r="KB13" s="209"/>
      <c r="KC13" s="209"/>
      <c r="KD13" s="209"/>
      <c r="KE13" s="209"/>
      <c r="KF13" s="209"/>
      <c r="KG13" s="209"/>
      <c r="KH13" s="209"/>
      <c r="KI13" s="209"/>
      <c r="KJ13" s="209"/>
      <c r="KK13" s="209"/>
      <c r="KL13" s="209"/>
      <c r="KM13" s="209"/>
      <c r="KN13" s="209"/>
      <c r="KO13" s="209"/>
      <c r="KP13" s="209"/>
      <c r="KQ13" s="209"/>
      <c r="KR13" s="209"/>
      <c r="KS13" s="209"/>
      <c r="KT13" s="209"/>
      <c r="KU13" s="209"/>
      <c r="KV13" s="209"/>
      <c r="KW13" s="209"/>
      <c r="KX13" s="209"/>
      <c r="KY13" s="209"/>
      <c r="KZ13" s="209"/>
      <c r="LA13" s="209"/>
      <c r="LB13" s="209"/>
      <c r="LC13" s="209"/>
      <c r="LD13" s="209"/>
      <c r="LE13" s="209"/>
      <c r="LF13" s="209"/>
      <c r="LG13" s="209"/>
      <c r="LH13" s="209"/>
      <c r="LI13" s="209"/>
      <c r="LJ13" s="209"/>
      <c r="LK13" s="209"/>
      <c r="LL13" s="209"/>
      <c r="LM13" s="209"/>
      <c r="LN13" s="209"/>
      <c r="LO13" s="209"/>
      <c r="LP13" s="209"/>
      <c r="LQ13" s="209"/>
      <c r="LR13" s="209"/>
      <c r="LS13" s="209"/>
      <c r="LT13" s="209"/>
      <c r="LU13" s="209"/>
      <c r="LV13" s="209"/>
      <c r="LW13" s="209"/>
      <c r="LX13" s="209"/>
      <c r="LY13" s="209"/>
      <c r="LZ13" s="209"/>
      <c r="MA13" s="209"/>
      <c r="MB13" s="209"/>
      <c r="MC13" s="209"/>
      <c r="MD13" s="209"/>
      <c r="ME13" s="209"/>
      <c r="MF13" s="209"/>
      <c r="MG13" s="209"/>
      <c r="MH13" s="209"/>
      <c r="MI13" s="209"/>
      <c r="MJ13" s="209"/>
      <c r="MK13" s="209"/>
      <c r="ML13" s="209"/>
      <c r="MM13" s="209"/>
      <c r="MN13" s="209"/>
      <c r="MO13" s="209"/>
      <c r="MP13" s="209"/>
      <c r="MQ13" s="209"/>
      <c r="MR13" s="209"/>
      <c r="MS13" s="209"/>
      <c r="MT13" s="209"/>
      <c r="MU13" s="209"/>
      <c r="MV13" s="209"/>
      <c r="MW13" s="209"/>
      <c r="MX13" s="209"/>
      <c r="MY13" s="209"/>
      <c r="MZ13" s="209"/>
      <c r="NA13" s="209"/>
      <c r="NB13" s="209"/>
      <c r="NC13" s="209"/>
      <c r="ND13" s="209"/>
      <c r="NE13" s="209"/>
      <c r="NF13" s="209"/>
      <c r="NG13" s="209"/>
      <c r="NH13" s="209"/>
      <c r="NI13" s="209"/>
      <c r="NJ13" s="209"/>
      <c r="NK13" s="209"/>
      <c r="NL13" s="209"/>
      <c r="NM13" s="209"/>
      <c r="NN13" s="209"/>
      <c r="NO13" s="209"/>
      <c r="NP13" s="209"/>
      <c r="NQ13" s="209"/>
      <c r="NR13" s="209"/>
      <c r="NS13" s="209"/>
      <c r="NT13" s="209"/>
      <c r="NU13" s="209"/>
      <c r="NV13" s="209"/>
      <c r="NW13" s="209"/>
      <c r="NX13" s="209"/>
      <c r="NY13" s="209"/>
      <c r="NZ13" s="209"/>
      <c r="OA13" s="209"/>
      <c r="OB13" s="209"/>
      <c r="OC13" s="209"/>
      <c r="OD13" s="209"/>
      <c r="OE13" s="209"/>
      <c r="OF13" s="209"/>
      <c r="OG13" s="209"/>
      <c r="OH13" s="209"/>
      <c r="OI13" s="209"/>
      <c r="OJ13" s="209"/>
      <c r="OK13" s="209"/>
      <c r="OL13" s="209"/>
      <c r="OM13" s="209"/>
      <c r="ON13" s="209"/>
      <c r="OO13" s="209"/>
      <c r="OP13" s="209"/>
      <c r="OQ13" s="209"/>
      <c r="OR13" s="209"/>
      <c r="OS13" s="209"/>
      <c r="OT13" s="209"/>
      <c r="OU13" s="209"/>
      <c r="OV13" s="209"/>
      <c r="OW13" s="209"/>
      <c r="OX13" s="209"/>
      <c r="OY13" s="209"/>
      <c r="OZ13" s="209"/>
      <c r="PA13" s="209"/>
      <c r="PB13" s="209"/>
      <c r="PC13" s="209"/>
      <c r="PD13" s="209"/>
      <c r="PE13" s="209"/>
      <c r="PF13" s="209"/>
      <c r="PG13" s="209"/>
      <c r="PH13" s="209"/>
      <c r="PI13" s="209"/>
      <c r="PJ13" s="209"/>
      <c r="PK13" s="209"/>
      <c r="PL13" s="209"/>
      <c r="PM13" s="209"/>
      <c r="PN13" s="209"/>
      <c r="PO13" s="209"/>
      <c r="PP13" s="209"/>
      <c r="PQ13" s="209"/>
      <c r="PR13" s="209"/>
      <c r="PS13" s="209"/>
      <c r="PT13" s="209"/>
      <c r="PU13" s="209"/>
      <c r="PV13" s="209"/>
      <c r="PW13" s="209"/>
      <c r="PX13" s="209"/>
      <c r="PY13" s="209"/>
      <c r="PZ13" s="209"/>
      <c r="QA13" s="209"/>
      <c r="QB13" s="209"/>
      <c r="QC13" s="209"/>
      <c r="QD13" s="209"/>
      <c r="QE13" s="209"/>
      <c r="QF13" s="209"/>
      <c r="QG13" s="209"/>
      <c r="QH13" s="209"/>
      <c r="QI13" s="209"/>
      <c r="QJ13" s="209"/>
      <c r="QK13" s="209"/>
      <c r="QL13" s="209"/>
      <c r="QM13" s="209"/>
      <c r="QN13" s="209"/>
      <c r="QO13" s="209"/>
      <c r="QP13" s="209"/>
      <c r="QQ13" s="209"/>
      <c r="QR13" s="209"/>
      <c r="QS13" s="209"/>
      <c r="QT13" s="209"/>
      <c r="QU13" s="209"/>
      <c r="QV13" s="209"/>
      <c r="QW13" s="209"/>
      <c r="QX13" s="209"/>
      <c r="QY13" s="209"/>
      <c r="QZ13" s="209"/>
      <c r="RA13" s="209"/>
      <c r="RB13" s="209"/>
      <c r="RC13" s="209"/>
      <c r="RD13" s="209"/>
      <c r="RE13" s="209"/>
      <c r="RF13" s="209"/>
      <c r="RG13" s="209"/>
      <c r="RH13" s="209"/>
      <c r="RI13" s="209"/>
      <c r="RJ13" s="209"/>
      <c r="RK13" s="209"/>
      <c r="RL13" s="209"/>
      <c r="RM13" s="209"/>
      <c r="RN13" s="209"/>
      <c r="RO13" s="209"/>
      <c r="RP13" s="209"/>
      <c r="RQ13" s="209"/>
      <c r="RR13" s="209"/>
      <c r="RS13" s="209"/>
      <c r="RT13" s="209"/>
      <c r="RU13" s="209"/>
      <c r="RV13" s="209"/>
      <c r="RW13" s="209"/>
      <c r="RX13" s="209"/>
      <c r="RY13" s="209"/>
      <c r="RZ13" s="209"/>
      <c r="SA13" s="209"/>
      <c r="SB13" s="209"/>
      <c r="SC13" s="209"/>
      <c r="SD13" s="209"/>
      <c r="SE13" s="209"/>
      <c r="SF13" s="209"/>
      <c r="SG13" s="209"/>
      <c r="SH13" s="209"/>
      <c r="SI13" s="209"/>
      <c r="SJ13" s="209"/>
      <c r="SK13" s="209"/>
      <c r="SL13" s="209"/>
      <c r="SM13" s="209"/>
      <c r="SN13" s="209"/>
      <c r="SO13" s="209"/>
      <c r="SP13" s="209"/>
      <c r="SQ13" s="209"/>
      <c r="SR13" s="209"/>
      <c r="SS13" s="209"/>
      <c r="ST13" s="209"/>
      <c r="SU13" s="209"/>
      <c r="SV13" s="209"/>
      <c r="SW13" s="209"/>
      <c r="SX13" s="209"/>
      <c r="SY13" s="209"/>
      <c r="SZ13" s="209"/>
      <c r="TA13" s="209"/>
      <c r="TB13" s="209"/>
      <c r="TC13" s="209"/>
      <c r="TD13" s="209"/>
      <c r="TE13" s="209"/>
      <c r="TF13" s="209"/>
      <c r="TG13" s="209"/>
      <c r="TH13" s="209"/>
      <c r="TI13" s="209"/>
      <c r="TJ13" s="209"/>
      <c r="TK13" s="209"/>
      <c r="TL13" s="209"/>
      <c r="TM13" s="209"/>
      <c r="TN13" s="209"/>
      <c r="TO13" s="209"/>
      <c r="TP13" s="209"/>
      <c r="TQ13" s="209"/>
      <c r="TR13" s="209"/>
      <c r="TS13" s="209"/>
      <c r="TT13" s="209"/>
      <c r="TU13" s="209"/>
      <c r="TV13" s="209"/>
      <c r="TW13" s="209"/>
      <c r="TX13" s="209"/>
      <c r="TY13" s="209"/>
      <c r="TZ13" s="209"/>
      <c r="UA13" s="209"/>
      <c r="UB13" s="209"/>
      <c r="UC13" s="209"/>
      <c r="UD13" s="209"/>
      <c r="UE13" s="209"/>
      <c r="UF13" s="209"/>
      <c r="UG13" s="209"/>
      <c r="UH13" s="209"/>
      <c r="UI13" s="209"/>
      <c r="UJ13" s="209"/>
      <c r="UK13" s="209"/>
      <c r="UL13" s="209"/>
      <c r="UM13" s="209"/>
      <c r="UN13" s="209"/>
      <c r="UO13" s="209"/>
      <c r="UP13" s="209"/>
      <c r="UQ13" s="209"/>
      <c r="UR13" s="209"/>
      <c r="US13" s="209"/>
      <c r="UT13" s="209"/>
      <c r="UU13" s="209"/>
      <c r="UV13" s="209"/>
      <c r="UW13" s="209"/>
      <c r="UX13" s="209"/>
      <c r="UY13" s="209"/>
      <c r="UZ13" s="209"/>
      <c r="VA13" s="209"/>
      <c r="VB13" s="209"/>
      <c r="VC13" s="209"/>
      <c r="VD13" s="209"/>
      <c r="VE13" s="209"/>
      <c r="VF13" s="209"/>
      <c r="VG13" s="209"/>
      <c r="VH13" s="209"/>
      <c r="VI13" s="209"/>
      <c r="VJ13" s="209"/>
      <c r="VK13" s="209"/>
      <c r="VL13" s="209"/>
      <c r="VM13" s="209"/>
      <c r="VN13" s="209"/>
      <c r="VO13" s="209"/>
      <c r="VP13" s="209"/>
      <c r="VQ13" s="209"/>
      <c r="VR13" s="209"/>
      <c r="VS13" s="209"/>
      <c r="VT13" s="209"/>
      <c r="VU13" s="209"/>
      <c r="VV13" s="209"/>
      <c r="VW13" s="209"/>
      <c r="VX13" s="209"/>
      <c r="VY13" s="209"/>
      <c r="VZ13" s="209"/>
      <c r="WA13" s="209"/>
      <c r="WB13" s="209"/>
      <c r="WC13" s="209"/>
      <c r="WD13" s="209"/>
      <c r="WE13" s="209"/>
      <c r="WF13" s="209"/>
      <c r="WG13" s="209"/>
      <c r="WH13" s="209"/>
      <c r="WI13" s="209"/>
      <c r="WJ13" s="209"/>
      <c r="WK13" s="209"/>
      <c r="WL13" s="209"/>
      <c r="WM13" s="209"/>
      <c r="WN13" s="209"/>
      <c r="WO13" s="209"/>
      <c r="WP13" s="209"/>
      <c r="WQ13" s="209"/>
      <c r="WR13" s="209"/>
      <c r="WS13" s="209"/>
      <c r="WT13" s="209"/>
      <c r="WU13" s="209"/>
      <c r="WV13" s="209"/>
      <c r="WW13" s="209"/>
      <c r="WX13" s="209"/>
      <c r="WY13" s="209"/>
      <c r="WZ13" s="209"/>
      <c r="XA13" s="209"/>
      <c r="XB13" s="209"/>
      <c r="XC13" s="209"/>
      <c r="XD13" s="209"/>
      <c r="XE13" s="209"/>
      <c r="XF13" s="209"/>
      <c r="XG13" s="209"/>
      <c r="XH13" s="209"/>
      <c r="XI13" s="209"/>
      <c r="XJ13" s="209"/>
      <c r="XK13" s="209"/>
      <c r="XL13" s="209"/>
      <c r="XM13" s="209"/>
      <c r="XN13" s="209"/>
      <c r="XO13" s="209"/>
      <c r="XP13" s="209"/>
      <c r="XQ13" s="209"/>
      <c r="XR13" s="209"/>
      <c r="XS13" s="209"/>
      <c r="XT13" s="209"/>
      <c r="XU13" s="209"/>
      <c r="XV13" s="209"/>
      <c r="XW13" s="209"/>
      <c r="XX13" s="209"/>
      <c r="XY13" s="209"/>
      <c r="XZ13" s="209"/>
      <c r="YA13" s="209"/>
      <c r="YB13" s="209"/>
      <c r="YC13" s="209"/>
      <c r="YD13" s="209"/>
      <c r="YE13" s="209"/>
      <c r="YF13" s="209"/>
      <c r="YG13" s="209"/>
      <c r="YH13" s="209"/>
      <c r="YI13" s="209"/>
      <c r="YJ13" s="209"/>
      <c r="YK13" s="209"/>
      <c r="YL13" s="209"/>
      <c r="YM13" s="209"/>
      <c r="YN13" s="209"/>
      <c r="YO13" s="209"/>
      <c r="YP13" s="209"/>
      <c r="YQ13" s="209"/>
      <c r="YR13" s="209"/>
      <c r="YS13" s="209"/>
      <c r="YT13" s="209"/>
      <c r="YU13" s="209"/>
      <c r="YV13" s="209"/>
      <c r="YW13" s="209"/>
      <c r="YX13" s="209"/>
      <c r="YY13" s="209"/>
      <c r="YZ13" s="209"/>
      <c r="ZA13" s="209"/>
      <c r="ZB13" s="209"/>
      <c r="ZC13" s="209"/>
      <c r="ZD13" s="209"/>
      <c r="ZE13" s="209"/>
      <c r="ZF13" s="209"/>
      <c r="ZG13" s="209"/>
      <c r="ZH13" s="209"/>
      <c r="ZI13" s="209"/>
      <c r="ZJ13" s="209"/>
      <c r="ZK13" s="209"/>
      <c r="ZL13" s="209"/>
      <c r="ZM13" s="209"/>
      <c r="ZN13" s="209"/>
      <c r="ZO13" s="209"/>
      <c r="ZP13" s="209"/>
      <c r="ZQ13" s="209"/>
      <c r="ZR13" s="209"/>
      <c r="ZS13" s="209"/>
      <c r="ZT13" s="209"/>
      <c r="ZU13" s="209"/>
      <c r="ZV13" s="209"/>
      <c r="ZW13" s="209"/>
      <c r="ZX13" s="209"/>
      <c r="ZY13" s="209"/>
      <c r="ZZ13" s="209"/>
      <c r="AAA13" s="209"/>
      <c r="AAB13" s="209"/>
      <c r="AAC13" s="209"/>
      <c r="AAD13" s="209"/>
      <c r="AAE13" s="209"/>
      <c r="AAF13" s="209"/>
      <c r="AAG13" s="209"/>
      <c r="AAH13" s="209"/>
      <c r="AAI13" s="209"/>
      <c r="AAJ13" s="209"/>
      <c r="AAK13" s="209"/>
      <c r="AAL13" s="209"/>
      <c r="AAM13" s="209"/>
      <c r="AAN13" s="209"/>
      <c r="AAO13" s="209"/>
      <c r="AAP13" s="209"/>
      <c r="AAQ13" s="209"/>
      <c r="AAR13" s="209"/>
      <c r="AAS13" s="209"/>
      <c r="AAT13" s="209"/>
      <c r="AAU13" s="209"/>
      <c r="AAV13" s="209"/>
      <c r="AAW13" s="209"/>
      <c r="AAX13" s="209"/>
      <c r="AAY13" s="209"/>
      <c r="AAZ13" s="209"/>
      <c r="ABA13" s="209"/>
      <c r="ABB13" s="209"/>
      <c r="ABC13" s="209"/>
      <c r="ABD13" s="209"/>
      <c r="ABE13" s="209"/>
      <c r="ABF13" s="209"/>
      <c r="ABG13" s="209"/>
      <c r="ABH13" s="209"/>
      <c r="ABI13" s="209"/>
      <c r="ABJ13" s="209"/>
      <c r="ABK13" s="209"/>
      <c r="ABL13" s="209"/>
      <c r="ABM13" s="209"/>
      <c r="ABN13" s="209"/>
      <c r="ABO13" s="209"/>
      <c r="ABP13" s="209"/>
      <c r="ABQ13" s="209"/>
      <c r="ABR13" s="209"/>
      <c r="ABS13" s="209"/>
      <c r="ABT13" s="209"/>
      <c r="ABU13" s="209"/>
      <c r="ABV13" s="209"/>
      <c r="ABW13" s="209"/>
      <c r="ABX13" s="209"/>
      <c r="ABY13" s="209"/>
      <c r="ABZ13" s="209"/>
      <c r="ACA13" s="209"/>
      <c r="ACB13" s="209"/>
      <c r="ACC13" s="209"/>
      <c r="ACD13" s="209"/>
      <c r="ACE13" s="209"/>
      <c r="ACF13" s="209"/>
      <c r="ACG13" s="209"/>
      <c r="ACH13" s="209"/>
      <c r="ACI13" s="209"/>
      <c r="ACJ13" s="209"/>
      <c r="ACK13" s="209"/>
      <c r="ACL13" s="209"/>
      <c r="ACM13" s="209"/>
      <c r="ACN13" s="209"/>
      <c r="ACO13" s="209"/>
      <c r="ACP13" s="209"/>
      <c r="ACQ13" s="209"/>
      <c r="ACR13" s="209"/>
      <c r="ACS13" s="209"/>
      <c r="ACT13" s="209"/>
      <c r="ACU13" s="209"/>
      <c r="ACV13" s="209"/>
      <c r="ACW13" s="209"/>
      <c r="ACX13" s="209"/>
      <c r="ACY13" s="209"/>
      <c r="ACZ13" s="209"/>
      <c r="ADA13" s="209"/>
      <c r="ADB13" s="209"/>
      <c r="ADC13" s="209"/>
      <c r="ADD13" s="209"/>
      <c r="ADE13" s="209"/>
      <c r="ADF13" s="209"/>
      <c r="ADG13" s="209"/>
      <c r="ADH13" s="209"/>
      <c r="ADI13" s="209"/>
      <c r="ADJ13" s="209"/>
      <c r="ADK13" s="209"/>
      <c r="ADL13" s="209"/>
      <c r="ADM13" s="209"/>
      <c r="ADN13" s="209"/>
      <c r="ADO13" s="209"/>
      <c r="ADP13" s="209"/>
      <c r="ADQ13" s="209"/>
      <c r="ADR13" s="209"/>
      <c r="ADS13" s="209"/>
      <c r="ADT13" s="209"/>
      <c r="ADU13" s="209"/>
      <c r="ADV13" s="209"/>
      <c r="ADW13" s="209"/>
      <c r="ADX13" s="209"/>
      <c r="ADY13" s="209"/>
      <c r="ADZ13" s="209"/>
      <c r="AEA13" s="209"/>
      <c r="AEB13" s="209"/>
      <c r="AEC13" s="209"/>
      <c r="AED13" s="209"/>
      <c r="AEE13" s="209"/>
      <c r="AEF13" s="209"/>
      <c r="AEG13" s="209"/>
      <c r="AEH13" s="209"/>
      <c r="AEI13" s="209"/>
      <c r="AEJ13" s="209"/>
      <c r="AEK13" s="209"/>
      <c r="AEL13" s="209"/>
      <c r="AEM13" s="209"/>
      <c r="AEN13" s="209"/>
      <c r="AEO13" s="209"/>
      <c r="AEP13" s="209"/>
      <c r="AEQ13" s="209"/>
      <c r="AER13" s="209"/>
      <c r="AES13" s="209"/>
      <c r="AET13" s="209"/>
      <c r="AEU13" s="209"/>
      <c r="AEV13" s="209"/>
      <c r="AEW13" s="209"/>
      <c r="AEX13" s="209"/>
      <c r="AEY13" s="209"/>
      <c r="AEZ13" s="209"/>
      <c r="AFA13" s="209"/>
      <c r="AFB13" s="209"/>
      <c r="AFC13" s="209"/>
      <c r="AFD13" s="209"/>
      <c r="AFE13" s="209"/>
      <c r="AFF13" s="209"/>
      <c r="AFG13" s="209"/>
      <c r="AFH13" s="209"/>
      <c r="AFI13" s="209"/>
      <c r="AFJ13" s="209"/>
      <c r="AFK13" s="209"/>
      <c r="AFL13" s="209"/>
      <c r="AFM13" s="209"/>
      <c r="AFN13" s="209"/>
      <c r="AFO13" s="209"/>
      <c r="AFP13" s="209"/>
      <c r="AFQ13" s="209"/>
      <c r="AFR13" s="209"/>
      <c r="AFS13" s="209"/>
      <c r="AFT13" s="209"/>
      <c r="AFU13" s="209"/>
      <c r="AFV13" s="209"/>
      <c r="AFW13" s="209"/>
      <c r="AFX13" s="209"/>
      <c r="AFY13" s="209"/>
      <c r="AFZ13" s="209"/>
      <c r="AGA13" s="209"/>
      <c r="AGB13" s="209"/>
      <c r="AGC13" s="209"/>
      <c r="AGD13" s="209"/>
      <c r="AGE13" s="209"/>
      <c r="AGF13" s="209"/>
      <c r="AGG13" s="209"/>
      <c r="AGH13" s="209"/>
      <c r="AGI13" s="209"/>
      <c r="AGJ13" s="209"/>
      <c r="AGK13" s="209"/>
      <c r="AGL13" s="209"/>
      <c r="AGM13" s="209"/>
      <c r="AGN13" s="209"/>
      <c r="AGO13" s="209"/>
      <c r="AGP13" s="209"/>
      <c r="AGQ13" s="209"/>
      <c r="AGR13" s="209"/>
      <c r="AGS13" s="209"/>
      <c r="AGT13" s="209"/>
      <c r="AGU13" s="209"/>
      <c r="AGV13" s="209"/>
      <c r="AGW13" s="209"/>
      <c r="AGX13" s="209"/>
      <c r="AGY13" s="209"/>
      <c r="AGZ13" s="209"/>
      <c r="AHA13" s="209"/>
      <c r="AHB13" s="209"/>
      <c r="AHC13" s="209"/>
      <c r="AHD13" s="209"/>
      <c r="AHE13" s="209"/>
      <c r="AHF13" s="209"/>
      <c r="AHG13" s="209"/>
      <c r="AHH13" s="209"/>
      <c r="AHI13" s="209"/>
      <c r="AHJ13" s="209"/>
      <c r="AHK13" s="209"/>
      <c r="AHL13" s="209"/>
      <c r="AHM13" s="209"/>
      <c r="AHN13" s="209"/>
      <c r="AHO13" s="209"/>
      <c r="AHP13" s="209"/>
      <c r="AHQ13" s="209"/>
      <c r="AHR13" s="209"/>
      <c r="AHS13" s="209"/>
      <c r="AHT13" s="209"/>
      <c r="AHU13" s="209"/>
      <c r="AHV13" s="209"/>
      <c r="AHW13" s="209"/>
      <c r="AHX13" s="209"/>
      <c r="AHY13" s="209"/>
      <c r="AHZ13" s="209"/>
      <c r="AIA13" s="209"/>
      <c r="AIB13" s="209"/>
      <c r="AIC13" s="209"/>
      <c r="AID13" s="209"/>
      <c r="AIE13" s="209"/>
      <c r="AIF13" s="209"/>
      <c r="AIG13" s="209"/>
      <c r="AIH13" s="209"/>
      <c r="AII13" s="209"/>
      <c r="AIJ13" s="209"/>
      <c r="AIK13" s="209"/>
      <c r="AIL13" s="209"/>
      <c r="AIM13" s="209"/>
      <c r="AIN13" s="209"/>
      <c r="AIO13" s="209"/>
      <c r="AIP13" s="209"/>
      <c r="AIQ13" s="209"/>
      <c r="AIR13" s="209"/>
      <c r="AIS13" s="209"/>
      <c r="AIT13" s="209"/>
      <c r="AIU13" s="209"/>
      <c r="AIV13" s="209"/>
      <c r="AIW13" s="209"/>
      <c r="AIX13" s="209"/>
      <c r="AIY13" s="209"/>
      <c r="AIZ13" s="209"/>
      <c r="AJA13" s="209"/>
      <c r="AJB13" s="209"/>
      <c r="AJC13" s="209"/>
      <c r="AJD13" s="209"/>
      <c r="AJE13" s="209"/>
      <c r="AJF13" s="209"/>
      <c r="AJG13" s="209"/>
      <c r="AJH13" s="209"/>
      <c r="AJI13" s="209"/>
      <c r="AJJ13" s="209"/>
      <c r="AJK13" s="209"/>
      <c r="AJL13" s="209"/>
      <c r="AJM13" s="209"/>
      <c r="AJN13" s="209"/>
      <c r="AJO13" s="209"/>
      <c r="AJP13" s="209"/>
      <c r="AJQ13" s="209"/>
      <c r="AJR13" s="209"/>
      <c r="AJS13" s="209"/>
      <c r="AJT13" s="209"/>
      <c r="AJU13" s="209"/>
      <c r="AJV13" s="209"/>
      <c r="AJW13" s="209"/>
      <c r="AJX13" s="209"/>
      <c r="AJY13" s="209"/>
    </row>
    <row r="14" spans="1:961" s="34" customFormat="1" ht="66.75" customHeight="1">
      <c r="A14" s="257"/>
      <c r="B14" s="260" t="s">
        <v>44</v>
      </c>
      <c r="C14" s="157" t="s">
        <v>45</v>
      </c>
      <c r="D14" s="118" t="s">
        <v>46</v>
      </c>
      <c r="E14" s="176" t="s">
        <v>47</v>
      </c>
      <c r="F14" s="256"/>
      <c r="G14" s="77" t="s">
        <v>48</v>
      </c>
      <c r="H14" s="177" t="s">
        <v>487</v>
      </c>
      <c r="I14" s="259"/>
      <c r="J14" s="256"/>
      <c r="K14" s="173" t="s">
        <v>29</v>
      </c>
      <c r="L14" s="20" t="s">
        <v>36</v>
      </c>
      <c r="M14" s="174">
        <f t="shared" si="0"/>
        <v>1</v>
      </c>
      <c r="N14" s="211" t="s">
        <v>459</v>
      </c>
      <c r="O14" s="301"/>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c r="BW14" s="302"/>
      <c r="BX14" s="302"/>
      <c r="BY14" s="302"/>
      <c r="BZ14" s="302"/>
      <c r="CA14" s="302"/>
      <c r="CB14" s="302"/>
      <c r="CC14" s="302"/>
      <c r="CD14" s="302"/>
      <c r="CE14" s="302"/>
      <c r="CF14" s="302"/>
      <c r="CG14" s="302"/>
      <c r="CH14" s="302"/>
      <c r="CI14" s="302"/>
      <c r="CJ14" s="302"/>
      <c r="CK14" s="302"/>
      <c r="CL14" s="302"/>
      <c r="CM14" s="302"/>
      <c r="CN14" s="302"/>
      <c r="CO14" s="302"/>
      <c r="CP14" s="302"/>
      <c r="CQ14" s="302"/>
      <c r="CR14" s="302"/>
      <c r="CS14" s="302"/>
      <c r="CT14" s="302"/>
      <c r="CU14" s="302"/>
      <c r="CV14" s="202"/>
      <c r="CW14" s="201"/>
      <c r="CX14" s="201"/>
      <c r="CY14" s="201"/>
      <c r="CZ14" s="201"/>
      <c r="DA14" s="201"/>
      <c r="DB14" s="201"/>
      <c r="DC14" s="201"/>
      <c r="DD14" s="201"/>
      <c r="DE14" s="201"/>
      <c r="DF14" s="201"/>
      <c r="DG14" s="201"/>
      <c r="DH14" s="201"/>
      <c r="DI14" s="201"/>
      <c r="DJ14" s="201"/>
      <c r="DK14" s="201"/>
      <c r="DL14" s="201"/>
      <c r="DM14" s="201"/>
      <c r="DN14" s="201"/>
      <c r="DO14" s="201"/>
      <c r="DP14" s="201"/>
      <c r="DQ14" s="201"/>
      <c r="DR14" s="201"/>
      <c r="DS14" s="201"/>
      <c r="DT14" s="201"/>
      <c r="DU14" s="201"/>
      <c r="DV14" s="201"/>
      <c r="DW14" s="201"/>
      <c r="DX14" s="201"/>
      <c r="DY14" s="201"/>
      <c r="DZ14" s="201"/>
      <c r="EA14" s="201"/>
      <c r="EB14" s="201"/>
      <c r="EC14" s="201"/>
      <c r="ED14" s="201"/>
      <c r="EE14" s="201"/>
      <c r="EF14" s="201"/>
      <c r="EG14" s="201"/>
      <c r="EH14" s="201"/>
      <c r="EI14" s="201"/>
      <c r="EJ14" s="201"/>
      <c r="EK14" s="201"/>
      <c r="EL14" s="201"/>
      <c r="EM14" s="201"/>
      <c r="EN14" s="201"/>
      <c r="EO14" s="201"/>
      <c r="EP14" s="201"/>
      <c r="EQ14" s="201"/>
      <c r="ER14" s="201"/>
      <c r="ES14" s="201"/>
      <c r="ET14" s="201"/>
      <c r="EU14" s="201"/>
      <c r="EV14" s="201"/>
      <c r="EW14" s="201"/>
      <c r="EX14" s="201"/>
      <c r="EY14" s="201"/>
      <c r="EZ14" s="201"/>
      <c r="FA14" s="201"/>
      <c r="FB14" s="201"/>
      <c r="FC14" s="201"/>
      <c r="FD14" s="201"/>
      <c r="FE14" s="201"/>
      <c r="FF14" s="201"/>
      <c r="FG14" s="201"/>
      <c r="FH14" s="201"/>
      <c r="FI14" s="201"/>
      <c r="FJ14" s="201"/>
      <c r="FK14" s="201"/>
      <c r="FL14" s="201"/>
      <c r="FM14" s="201"/>
      <c r="FN14" s="201"/>
      <c r="FO14" s="201"/>
      <c r="FP14" s="201"/>
      <c r="FQ14" s="201"/>
      <c r="FR14" s="201"/>
      <c r="FS14" s="201"/>
      <c r="FT14" s="201"/>
      <c r="FU14" s="201"/>
      <c r="FV14" s="201"/>
      <c r="FW14" s="201"/>
      <c r="FX14" s="201"/>
      <c r="FY14" s="201"/>
      <c r="FZ14" s="201"/>
      <c r="GA14" s="201"/>
      <c r="GB14" s="201"/>
      <c r="GC14" s="201"/>
      <c r="GD14" s="201"/>
      <c r="GE14" s="201"/>
      <c r="GF14" s="201"/>
      <c r="GG14" s="201"/>
      <c r="GH14" s="201"/>
      <c r="GI14" s="201"/>
      <c r="GJ14" s="201"/>
      <c r="GK14" s="201"/>
      <c r="GL14" s="201"/>
      <c r="GM14" s="201"/>
      <c r="GN14" s="201"/>
      <c r="GO14" s="201"/>
      <c r="GP14" s="201"/>
      <c r="GQ14" s="201"/>
      <c r="GR14" s="201"/>
      <c r="GS14" s="201"/>
      <c r="GT14" s="201"/>
      <c r="GU14" s="201"/>
      <c r="GV14" s="201"/>
      <c r="GW14" s="201"/>
      <c r="GX14" s="201"/>
      <c r="GY14" s="201"/>
      <c r="GZ14" s="201"/>
      <c r="HA14" s="201"/>
      <c r="HB14" s="201"/>
      <c r="HC14" s="201"/>
      <c r="HD14" s="201"/>
      <c r="HE14" s="201"/>
      <c r="HF14" s="201"/>
      <c r="HG14" s="201"/>
      <c r="HH14" s="201"/>
      <c r="HI14" s="201"/>
      <c r="HJ14" s="201"/>
      <c r="HK14" s="201"/>
      <c r="HL14" s="201"/>
      <c r="HM14" s="201"/>
      <c r="HN14" s="201"/>
      <c r="HO14" s="201"/>
      <c r="HP14" s="201"/>
      <c r="HQ14" s="201"/>
      <c r="HR14" s="201"/>
      <c r="HS14" s="201"/>
      <c r="HT14" s="201"/>
      <c r="HU14" s="201"/>
      <c r="HV14" s="201"/>
      <c r="HW14" s="201"/>
      <c r="HX14" s="201"/>
      <c r="HY14" s="201"/>
      <c r="HZ14" s="201"/>
      <c r="IA14" s="201"/>
      <c r="IB14" s="201"/>
      <c r="IC14" s="201"/>
      <c r="ID14" s="201"/>
      <c r="IE14" s="201"/>
      <c r="IF14" s="201"/>
      <c r="IG14" s="201"/>
      <c r="IH14" s="201"/>
      <c r="II14" s="201"/>
      <c r="IJ14" s="201"/>
      <c r="IK14" s="201"/>
      <c r="IL14" s="201"/>
      <c r="IM14" s="201"/>
      <c r="IN14" s="201"/>
      <c r="IO14" s="201"/>
      <c r="IP14" s="201"/>
      <c r="IQ14" s="201"/>
      <c r="IR14" s="201"/>
      <c r="IS14" s="201"/>
      <c r="IT14" s="201"/>
      <c r="IU14" s="201"/>
      <c r="IV14" s="201"/>
      <c r="IW14" s="201"/>
      <c r="IX14" s="201"/>
      <c r="IY14" s="201"/>
      <c r="IZ14" s="201"/>
      <c r="JA14" s="201"/>
      <c r="JB14" s="201"/>
      <c r="JC14" s="201"/>
      <c r="JD14" s="201"/>
      <c r="JE14" s="201"/>
      <c r="JF14" s="201"/>
      <c r="JG14" s="201"/>
      <c r="JH14" s="201"/>
      <c r="JI14" s="201"/>
      <c r="JJ14" s="201"/>
      <c r="JK14" s="201"/>
      <c r="JL14" s="201"/>
      <c r="JM14" s="201"/>
      <c r="JN14" s="201"/>
      <c r="JO14" s="201"/>
      <c r="JP14" s="201"/>
      <c r="JQ14" s="201"/>
      <c r="JR14" s="201"/>
      <c r="JS14" s="201"/>
      <c r="JT14" s="201"/>
      <c r="JU14" s="201"/>
      <c r="JV14" s="201"/>
      <c r="JW14" s="201"/>
      <c r="JX14" s="201"/>
      <c r="JY14" s="201"/>
      <c r="JZ14" s="201"/>
      <c r="KA14" s="201"/>
      <c r="KB14" s="201"/>
      <c r="KC14" s="201"/>
      <c r="KD14" s="201"/>
      <c r="KE14" s="201"/>
      <c r="KF14" s="201"/>
      <c r="KG14" s="201"/>
      <c r="KH14" s="201"/>
      <c r="KI14" s="201"/>
      <c r="KJ14" s="201"/>
      <c r="KK14" s="201"/>
      <c r="KL14" s="201"/>
      <c r="KM14" s="201"/>
      <c r="KN14" s="201"/>
      <c r="KO14" s="201"/>
      <c r="KP14" s="201"/>
      <c r="KQ14" s="201"/>
      <c r="KR14" s="201"/>
      <c r="KS14" s="201"/>
      <c r="KT14" s="201"/>
      <c r="KU14" s="201"/>
      <c r="KV14" s="201"/>
      <c r="KW14" s="201"/>
      <c r="KX14" s="201"/>
      <c r="KY14" s="201"/>
      <c r="KZ14" s="201"/>
      <c r="LA14" s="201"/>
      <c r="LB14" s="201"/>
      <c r="LC14" s="201"/>
      <c r="LD14" s="201"/>
      <c r="LE14" s="201"/>
      <c r="LF14" s="201"/>
      <c r="LG14" s="201"/>
      <c r="LH14" s="201"/>
      <c r="LI14" s="201"/>
      <c r="LJ14" s="201"/>
      <c r="LK14" s="201"/>
      <c r="LL14" s="201"/>
      <c r="LM14" s="201"/>
      <c r="LN14" s="201"/>
      <c r="LO14" s="201"/>
      <c r="LP14" s="201"/>
      <c r="LQ14" s="201"/>
      <c r="LR14" s="201"/>
      <c r="LS14" s="201"/>
      <c r="LT14" s="201"/>
      <c r="LU14" s="201"/>
      <c r="LV14" s="201"/>
      <c r="LW14" s="201"/>
      <c r="LX14" s="201"/>
      <c r="LY14" s="201"/>
      <c r="LZ14" s="201"/>
      <c r="MA14" s="201"/>
      <c r="MB14" s="201"/>
      <c r="MC14" s="201"/>
      <c r="MD14" s="201"/>
      <c r="ME14" s="201"/>
      <c r="MF14" s="201"/>
      <c r="MG14" s="201"/>
      <c r="MH14" s="201"/>
      <c r="MI14" s="201"/>
      <c r="MJ14" s="201"/>
      <c r="MK14" s="201"/>
      <c r="ML14" s="201"/>
      <c r="MM14" s="201"/>
      <c r="MN14" s="201"/>
      <c r="MO14" s="201"/>
      <c r="MP14" s="201"/>
      <c r="MQ14" s="201"/>
      <c r="MR14" s="201"/>
      <c r="MS14" s="201"/>
      <c r="MT14" s="201"/>
      <c r="MU14" s="201"/>
      <c r="MV14" s="201"/>
      <c r="MW14" s="201"/>
      <c r="MX14" s="201"/>
      <c r="MY14" s="201"/>
      <c r="MZ14" s="201"/>
      <c r="NA14" s="201"/>
      <c r="NB14" s="201"/>
      <c r="NC14" s="201"/>
      <c r="ND14" s="201"/>
      <c r="NE14" s="201"/>
      <c r="NF14" s="201"/>
      <c r="NG14" s="201"/>
      <c r="NH14" s="201"/>
      <c r="NI14" s="201"/>
      <c r="NJ14" s="201"/>
      <c r="NK14" s="201"/>
      <c r="NL14" s="201"/>
      <c r="NM14" s="201"/>
      <c r="NN14" s="201"/>
      <c r="NO14" s="201"/>
      <c r="NP14" s="201"/>
      <c r="NQ14" s="201"/>
      <c r="NR14" s="201"/>
      <c r="NS14" s="201"/>
      <c r="NT14" s="201"/>
      <c r="NU14" s="201"/>
      <c r="NV14" s="201"/>
      <c r="NW14" s="201"/>
      <c r="NX14" s="201"/>
      <c r="NY14" s="201"/>
      <c r="NZ14" s="201"/>
      <c r="OA14" s="201"/>
      <c r="OB14" s="201"/>
      <c r="OC14" s="201"/>
      <c r="OD14" s="201"/>
      <c r="OE14" s="201"/>
      <c r="OF14" s="201"/>
      <c r="OG14" s="201"/>
      <c r="OH14" s="201"/>
      <c r="OI14" s="201"/>
      <c r="OJ14" s="201"/>
      <c r="OK14" s="201"/>
      <c r="OL14" s="201"/>
      <c r="OM14" s="201"/>
      <c r="ON14" s="201"/>
      <c r="OO14" s="201"/>
      <c r="OP14" s="201"/>
      <c r="OQ14" s="201"/>
      <c r="OR14" s="201"/>
      <c r="OS14" s="201"/>
      <c r="OT14" s="201"/>
      <c r="OU14" s="201"/>
      <c r="OV14" s="201"/>
      <c r="OW14" s="201"/>
      <c r="OX14" s="201"/>
      <c r="OY14" s="201"/>
      <c r="OZ14" s="201"/>
      <c r="PA14" s="201"/>
      <c r="PB14" s="201"/>
      <c r="PC14" s="201"/>
      <c r="PD14" s="201"/>
      <c r="PE14" s="201"/>
      <c r="PF14" s="201"/>
      <c r="PG14" s="201"/>
      <c r="PH14" s="201"/>
      <c r="PI14" s="201"/>
      <c r="PJ14" s="201"/>
      <c r="PK14" s="201"/>
      <c r="PL14" s="201"/>
      <c r="PM14" s="201"/>
      <c r="PN14" s="201"/>
      <c r="PO14" s="201"/>
      <c r="PP14" s="201"/>
      <c r="PQ14" s="201"/>
      <c r="PR14" s="201"/>
      <c r="PS14" s="201"/>
      <c r="PT14" s="201"/>
      <c r="PU14" s="201"/>
      <c r="PV14" s="201"/>
      <c r="PW14" s="201"/>
      <c r="PX14" s="201"/>
      <c r="PY14" s="201"/>
      <c r="PZ14" s="201"/>
      <c r="QA14" s="201"/>
      <c r="QB14" s="201"/>
      <c r="QC14" s="201"/>
      <c r="QD14" s="201"/>
      <c r="QE14" s="201"/>
      <c r="QF14" s="201"/>
      <c r="QG14" s="201"/>
      <c r="QH14" s="201"/>
      <c r="QI14" s="201"/>
      <c r="QJ14" s="201"/>
      <c r="QK14" s="201"/>
      <c r="QL14" s="201"/>
      <c r="QM14" s="201"/>
      <c r="QN14" s="201"/>
      <c r="QO14" s="201"/>
      <c r="QP14" s="201"/>
      <c r="QQ14" s="201"/>
      <c r="QR14" s="201"/>
      <c r="QS14" s="201"/>
      <c r="QT14" s="201"/>
      <c r="QU14" s="201"/>
      <c r="QV14" s="201"/>
      <c r="QW14" s="201"/>
      <c r="QX14" s="201"/>
      <c r="QY14" s="201"/>
      <c r="QZ14" s="201"/>
      <c r="RA14" s="201"/>
      <c r="RB14" s="201"/>
      <c r="RC14" s="201"/>
      <c r="RD14" s="201"/>
      <c r="RE14" s="201"/>
      <c r="RF14" s="201"/>
      <c r="RG14" s="201"/>
      <c r="RH14" s="201"/>
      <c r="RI14" s="201"/>
      <c r="RJ14" s="201"/>
      <c r="RK14" s="201"/>
      <c r="RL14" s="201"/>
      <c r="RM14" s="201"/>
      <c r="RN14" s="201"/>
      <c r="RO14" s="201"/>
      <c r="RP14" s="201"/>
      <c r="RQ14" s="201"/>
      <c r="RR14" s="201"/>
      <c r="RS14" s="201"/>
      <c r="RT14" s="201"/>
      <c r="RU14" s="201"/>
      <c r="RV14" s="201"/>
      <c r="RW14" s="201"/>
      <c r="RX14" s="201"/>
      <c r="RY14" s="201"/>
      <c r="RZ14" s="201"/>
      <c r="SA14" s="201"/>
      <c r="SB14" s="201"/>
      <c r="SC14" s="201"/>
      <c r="SD14" s="201"/>
      <c r="SE14" s="201"/>
      <c r="SF14" s="201"/>
      <c r="SG14" s="201"/>
      <c r="SH14" s="201"/>
      <c r="SI14" s="201"/>
      <c r="SJ14" s="201"/>
      <c r="SK14" s="201"/>
      <c r="SL14" s="201"/>
      <c r="SM14" s="201"/>
      <c r="SN14" s="201"/>
      <c r="SO14" s="201"/>
      <c r="SP14" s="201"/>
      <c r="SQ14" s="201"/>
      <c r="SR14" s="201"/>
      <c r="SS14" s="201"/>
      <c r="ST14" s="201"/>
      <c r="SU14" s="201"/>
      <c r="SV14" s="201"/>
      <c r="SW14" s="201"/>
      <c r="SX14" s="201"/>
      <c r="SY14" s="201"/>
      <c r="SZ14" s="201"/>
      <c r="TA14" s="201"/>
      <c r="TB14" s="201"/>
      <c r="TC14" s="201"/>
      <c r="TD14" s="201"/>
      <c r="TE14" s="201"/>
      <c r="TF14" s="201"/>
      <c r="TG14" s="201"/>
      <c r="TH14" s="201"/>
      <c r="TI14" s="201"/>
      <c r="TJ14" s="201"/>
      <c r="TK14" s="201"/>
      <c r="TL14" s="201"/>
      <c r="TM14" s="201"/>
      <c r="TN14" s="201"/>
      <c r="TO14" s="201"/>
      <c r="TP14" s="201"/>
      <c r="TQ14" s="201"/>
      <c r="TR14" s="201"/>
      <c r="TS14" s="201"/>
      <c r="TT14" s="201"/>
      <c r="TU14" s="201"/>
      <c r="TV14" s="201"/>
      <c r="TW14" s="201"/>
      <c r="TX14" s="201"/>
      <c r="TY14" s="201"/>
      <c r="TZ14" s="201"/>
      <c r="UA14" s="201"/>
      <c r="UB14" s="201"/>
      <c r="UC14" s="201"/>
      <c r="UD14" s="201"/>
      <c r="UE14" s="201"/>
      <c r="UF14" s="201"/>
      <c r="UG14" s="201"/>
      <c r="UH14" s="201"/>
      <c r="UI14" s="201"/>
      <c r="UJ14" s="201"/>
      <c r="UK14" s="201"/>
      <c r="UL14" s="201"/>
      <c r="UM14" s="201"/>
      <c r="UN14" s="201"/>
      <c r="UO14" s="201"/>
      <c r="UP14" s="201"/>
      <c r="UQ14" s="201"/>
      <c r="UR14" s="201"/>
      <c r="US14" s="201"/>
      <c r="UT14" s="201"/>
      <c r="UU14" s="201"/>
      <c r="UV14" s="201"/>
      <c r="UW14" s="201"/>
      <c r="UX14" s="201"/>
      <c r="UY14" s="201"/>
      <c r="UZ14" s="201"/>
      <c r="VA14" s="201"/>
      <c r="VB14" s="201"/>
      <c r="VC14" s="201"/>
      <c r="VD14" s="201"/>
      <c r="VE14" s="201"/>
      <c r="VF14" s="201"/>
      <c r="VG14" s="201"/>
      <c r="VH14" s="201"/>
      <c r="VI14" s="201"/>
      <c r="VJ14" s="201"/>
      <c r="VK14" s="201"/>
      <c r="VL14" s="201"/>
      <c r="VM14" s="201"/>
      <c r="VN14" s="201"/>
      <c r="VO14" s="201"/>
      <c r="VP14" s="201"/>
      <c r="VQ14" s="201"/>
      <c r="VR14" s="201"/>
      <c r="VS14" s="201"/>
      <c r="VT14" s="201"/>
      <c r="VU14" s="201"/>
      <c r="VV14" s="201"/>
      <c r="VW14" s="201"/>
      <c r="VX14" s="201"/>
      <c r="VY14" s="201"/>
      <c r="VZ14" s="201"/>
      <c r="WA14" s="201"/>
      <c r="WB14" s="201"/>
      <c r="WC14" s="201"/>
      <c r="WD14" s="201"/>
      <c r="WE14" s="201"/>
      <c r="WF14" s="201"/>
      <c r="WG14" s="201"/>
      <c r="WH14" s="201"/>
      <c r="WI14" s="201"/>
      <c r="WJ14" s="201"/>
      <c r="WK14" s="201"/>
      <c r="WL14" s="201"/>
      <c r="WM14" s="201"/>
      <c r="WN14" s="201"/>
      <c r="WO14" s="201"/>
      <c r="WP14" s="201"/>
      <c r="WQ14" s="201"/>
      <c r="WR14" s="201"/>
      <c r="WS14" s="201"/>
      <c r="WT14" s="201"/>
      <c r="WU14" s="201"/>
      <c r="WV14" s="201"/>
      <c r="WW14" s="201"/>
      <c r="WX14" s="201"/>
      <c r="WY14" s="201"/>
      <c r="WZ14" s="201"/>
      <c r="XA14" s="201"/>
      <c r="XB14" s="201"/>
      <c r="XC14" s="201"/>
      <c r="XD14" s="201"/>
      <c r="XE14" s="201"/>
      <c r="XF14" s="201"/>
      <c r="XG14" s="201"/>
      <c r="XH14" s="201"/>
      <c r="XI14" s="201"/>
      <c r="XJ14" s="201"/>
      <c r="XK14" s="201"/>
      <c r="XL14" s="201"/>
      <c r="XM14" s="201"/>
      <c r="XN14" s="201"/>
      <c r="XO14" s="201"/>
      <c r="XP14" s="201"/>
      <c r="XQ14" s="201"/>
      <c r="XR14" s="201"/>
      <c r="XS14" s="201"/>
      <c r="XT14" s="201"/>
      <c r="XU14" s="201"/>
      <c r="XV14" s="201"/>
      <c r="XW14" s="201"/>
      <c r="XX14" s="201"/>
      <c r="XY14" s="201"/>
      <c r="XZ14" s="201"/>
      <c r="YA14" s="201"/>
      <c r="YB14" s="201"/>
      <c r="YC14" s="201"/>
      <c r="YD14" s="201"/>
      <c r="YE14" s="201"/>
      <c r="YF14" s="201"/>
      <c r="YG14" s="201"/>
      <c r="YH14" s="201"/>
      <c r="YI14" s="201"/>
      <c r="YJ14" s="201"/>
      <c r="YK14" s="201"/>
      <c r="YL14" s="201"/>
      <c r="YM14" s="201"/>
      <c r="YN14" s="201"/>
      <c r="YO14" s="201"/>
      <c r="YP14" s="201"/>
      <c r="YQ14" s="201"/>
      <c r="YR14" s="201"/>
      <c r="YS14" s="201"/>
      <c r="YT14" s="201"/>
      <c r="YU14" s="201"/>
      <c r="YV14" s="201"/>
      <c r="YW14" s="201"/>
      <c r="YX14" s="201"/>
      <c r="YY14" s="201"/>
      <c r="YZ14" s="201"/>
      <c r="ZA14" s="201"/>
      <c r="ZB14" s="201"/>
      <c r="ZC14" s="201"/>
      <c r="ZD14" s="201"/>
      <c r="ZE14" s="201"/>
      <c r="ZF14" s="201"/>
      <c r="ZG14" s="201"/>
      <c r="ZH14" s="201"/>
      <c r="ZI14" s="201"/>
      <c r="ZJ14" s="201"/>
      <c r="ZK14" s="201"/>
      <c r="ZL14" s="201"/>
      <c r="ZM14" s="201"/>
      <c r="ZN14" s="201"/>
      <c r="ZO14" s="201"/>
      <c r="ZP14" s="201"/>
      <c r="ZQ14" s="201"/>
      <c r="ZR14" s="201"/>
      <c r="ZS14" s="201"/>
      <c r="ZT14" s="201"/>
      <c r="ZU14" s="201"/>
      <c r="ZV14" s="201"/>
      <c r="ZW14" s="201"/>
      <c r="ZX14" s="201"/>
      <c r="ZY14" s="201"/>
      <c r="ZZ14" s="201"/>
      <c r="AAA14" s="201"/>
      <c r="AAB14" s="201"/>
      <c r="AAC14" s="201"/>
      <c r="AAD14" s="201"/>
      <c r="AAE14" s="201"/>
      <c r="AAF14" s="201"/>
      <c r="AAG14" s="201"/>
      <c r="AAH14" s="201"/>
      <c r="AAI14" s="201"/>
      <c r="AAJ14" s="201"/>
      <c r="AAK14" s="201"/>
      <c r="AAL14" s="201"/>
      <c r="AAM14" s="201"/>
      <c r="AAN14" s="201"/>
      <c r="AAO14" s="201"/>
      <c r="AAP14" s="201"/>
      <c r="AAQ14" s="201"/>
      <c r="AAR14" s="201"/>
      <c r="AAS14" s="201"/>
      <c r="AAT14" s="201"/>
      <c r="AAU14" s="201"/>
      <c r="AAV14" s="201"/>
      <c r="AAW14" s="201"/>
      <c r="AAX14" s="201"/>
      <c r="AAY14" s="201"/>
      <c r="AAZ14" s="201"/>
      <c r="ABA14" s="201"/>
      <c r="ABB14" s="201"/>
      <c r="ABC14" s="201"/>
      <c r="ABD14" s="201"/>
      <c r="ABE14" s="201"/>
      <c r="ABF14" s="201"/>
      <c r="ABG14" s="201"/>
      <c r="ABH14" s="201"/>
      <c r="ABI14" s="201"/>
      <c r="ABJ14" s="201"/>
      <c r="ABK14" s="201"/>
      <c r="ABL14" s="201"/>
      <c r="ABM14" s="201"/>
      <c r="ABN14" s="201"/>
      <c r="ABO14" s="201"/>
      <c r="ABP14" s="201"/>
      <c r="ABQ14" s="201"/>
      <c r="ABR14" s="201"/>
      <c r="ABS14" s="201"/>
      <c r="ABT14" s="201"/>
      <c r="ABU14" s="201"/>
      <c r="ABV14" s="201"/>
      <c r="ABW14" s="201"/>
      <c r="ABX14" s="201"/>
      <c r="ABY14" s="201"/>
      <c r="ABZ14" s="201"/>
      <c r="ACA14" s="201"/>
      <c r="ACB14" s="201"/>
      <c r="ACC14" s="201"/>
      <c r="ACD14" s="201"/>
      <c r="ACE14" s="201"/>
      <c r="ACF14" s="201"/>
      <c r="ACG14" s="201"/>
      <c r="ACH14" s="201"/>
      <c r="ACI14" s="201"/>
      <c r="ACJ14" s="201"/>
      <c r="ACK14" s="201"/>
      <c r="ACL14" s="201"/>
      <c r="ACM14" s="201"/>
      <c r="ACN14" s="201"/>
      <c r="ACO14" s="201"/>
      <c r="ACP14" s="201"/>
      <c r="ACQ14" s="201"/>
      <c r="ACR14" s="201"/>
      <c r="ACS14" s="201"/>
      <c r="ACT14" s="201"/>
      <c r="ACU14" s="201"/>
      <c r="ACV14" s="201"/>
      <c r="ACW14" s="201"/>
      <c r="ACX14" s="201"/>
      <c r="ACY14" s="201"/>
      <c r="ACZ14" s="201"/>
      <c r="ADA14" s="201"/>
      <c r="ADB14" s="201"/>
      <c r="ADC14" s="201"/>
      <c r="ADD14" s="201"/>
      <c r="ADE14" s="201"/>
      <c r="ADF14" s="201"/>
      <c r="ADG14" s="201"/>
      <c r="ADH14" s="201"/>
      <c r="ADI14" s="201"/>
      <c r="ADJ14" s="201"/>
      <c r="ADK14" s="201"/>
      <c r="ADL14" s="201"/>
      <c r="ADM14" s="201"/>
      <c r="ADN14" s="201"/>
      <c r="ADO14" s="201"/>
      <c r="ADP14" s="201"/>
      <c r="ADQ14" s="201"/>
      <c r="ADR14" s="201"/>
      <c r="ADS14" s="201"/>
      <c r="ADT14" s="201"/>
      <c r="ADU14" s="201"/>
      <c r="ADV14" s="201"/>
      <c r="ADW14" s="201"/>
      <c r="ADX14" s="201"/>
      <c r="ADY14" s="201"/>
      <c r="ADZ14" s="201"/>
      <c r="AEA14" s="201"/>
      <c r="AEB14" s="201"/>
      <c r="AEC14" s="201"/>
      <c r="AED14" s="201"/>
      <c r="AEE14" s="201"/>
      <c r="AEF14" s="201"/>
      <c r="AEG14" s="201"/>
      <c r="AEH14" s="201"/>
      <c r="AEI14" s="201"/>
      <c r="AEJ14" s="201"/>
      <c r="AEK14" s="201"/>
      <c r="AEL14" s="201"/>
      <c r="AEM14" s="201"/>
      <c r="AEN14" s="201"/>
      <c r="AEO14" s="201"/>
      <c r="AEP14" s="201"/>
      <c r="AEQ14" s="201"/>
      <c r="AER14" s="201"/>
      <c r="AES14" s="201"/>
      <c r="AET14" s="201"/>
      <c r="AEU14" s="201"/>
      <c r="AEV14" s="201"/>
      <c r="AEW14" s="201"/>
      <c r="AEX14" s="201"/>
      <c r="AEY14" s="201"/>
      <c r="AEZ14" s="201"/>
      <c r="AFA14" s="201"/>
      <c r="AFB14" s="201"/>
      <c r="AFC14" s="201"/>
      <c r="AFD14" s="201"/>
      <c r="AFE14" s="201"/>
      <c r="AFF14" s="201"/>
      <c r="AFG14" s="201"/>
      <c r="AFH14" s="201"/>
      <c r="AFI14" s="201"/>
      <c r="AFJ14" s="201"/>
      <c r="AFK14" s="201"/>
      <c r="AFL14" s="201"/>
      <c r="AFM14" s="201"/>
      <c r="AFN14" s="201"/>
      <c r="AFO14" s="201"/>
      <c r="AFP14" s="201"/>
      <c r="AFQ14" s="201"/>
      <c r="AFR14" s="201"/>
      <c r="AFS14" s="201"/>
      <c r="AFT14" s="201"/>
      <c r="AFU14" s="201"/>
      <c r="AFV14" s="201"/>
      <c r="AFW14" s="201"/>
      <c r="AFX14" s="201"/>
      <c r="AFY14" s="201"/>
      <c r="AFZ14" s="201"/>
      <c r="AGA14" s="201"/>
      <c r="AGB14" s="201"/>
      <c r="AGC14" s="201"/>
      <c r="AGD14" s="201"/>
      <c r="AGE14" s="201"/>
      <c r="AGF14" s="201"/>
      <c r="AGG14" s="201"/>
      <c r="AGH14" s="201"/>
      <c r="AGI14" s="201"/>
      <c r="AGJ14" s="201"/>
      <c r="AGK14" s="201"/>
      <c r="AGL14" s="201"/>
      <c r="AGM14" s="201"/>
      <c r="AGN14" s="201"/>
      <c r="AGO14" s="201"/>
      <c r="AGP14" s="201"/>
      <c r="AGQ14" s="201"/>
      <c r="AGR14" s="201"/>
      <c r="AGS14" s="201"/>
      <c r="AGT14" s="201"/>
      <c r="AGU14" s="201"/>
      <c r="AGV14" s="201"/>
      <c r="AGW14" s="201"/>
      <c r="AGX14" s="201"/>
      <c r="AGY14" s="201"/>
      <c r="AGZ14" s="201"/>
      <c r="AHA14" s="201"/>
      <c r="AHB14" s="201"/>
      <c r="AHC14" s="201"/>
      <c r="AHD14" s="201"/>
      <c r="AHE14" s="201"/>
      <c r="AHF14" s="201"/>
      <c r="AHG14" s="201"/>
      <c r="AHH14" s="201"/>
      <c r="AHI14" s="201"/>
      <c r="AHJ14" s="201"/>
      <c r="AHK14" s="201"/>
      <c r="AHL14" s="201"/>
      <c r="AHM14" s="201"/>
      <c r="AHN14" s="201"/>
      <c r="AHO14" s="201"/>
      <c r="AHP14" s="201"/>
      <c r="AHQ14" s="201"/>
      <c r="AHR14" s="201"/>
      <c r="AHS14" s="201"/>
      <c r="AHT14" s="201"/>
      <c r="AHU14" s="201"/>
      <c r="AHV14" s="201"/>
      <c r="AHW14" s="201"/>
      <c r="AHX14" s="201"/>
      <c r="AHY14" s="201"/>
      <c r="AHZ14" s="201"/>
      <c r="AIA14" s="201"/>
      <c r="AIB14" s="201"/>
      <c r="AIC14" s="201"/>
      <c r="AID14" s="201"/>
      <c r="AIE14" s="201"/>
      <c r="AIF14" s="201"/>
      <c r="AIG14" s="201"/>
      <c r="AIH14" s="201"/>
      <c r="AII14" s="201"/>
      <c r="AIJ14" s="201"/>
      <c r="AIK14" s="201"/>
      <c r="AIL14" s="201"/>
      <c r="AIM14" s="201"/>
      <c r="AIN14" s="201"/>
      <c r="AIO14" s="201"/>
      <c r="AIP14" s="201"/>
      <c r="AIQ14" s="201"/>
      <c r="AIR14" s="201"/>
      <c r="AIS14" s="201"/>
      <c r="AIT14" s="201"/>
      <c r="AIU14" s="201"/>
      <c r="AIV14" s="201"/>
      <c r="AIW14" s="201"/>
      <c r="AIX14" s="201"/>
      <c r="AIY14" s="201"/>
      <c r="AIZ14" s="201"/>
      <c r="AJA14" s="201"/>
      <c r="AJB14" s="201"/>
      <c r="AJC14" s="201"/>
      <c r="AJD14" s="201"/>
      <c r="AJE14" s="201"/>
      <c r="AJF14" s="201"/>
      <c r="AJG14" s="201"/>
      <c r="AJH14" s="201"/>
      <c r="AJI14" s="201"/>
      <c r="AJJ14" s="201"/>
      <c r="AJK14" s="201"/>
      <c r="AJL14" s="201"/>
      <c r="AJM14" s="201"/>
      <c r="AJN14" s="201"/>
      <c r="AJO14" s="201"/>
      <c r="AJP14" s="201"/>
      <c r="AJQ14" s="201"/>
      <c r="AJR14" s="201"/>
      <c r="AJS14" s="201"/>
      <c r="AJT14" s="201"/>
      <c r="AJU14" s="201"/>
      <c r="AJV14" s="201"/>
      <c r="AJW14" s="201"/>
      <c r="AJX14" s="201"/>
      <c r="AJY14" s="201"/>
    </row>
    <row r="15" spans="1:961" ht="66.75" customHeight="1">
      <c r="A15" s="257"/>
      <c r="B15" s="260"/>
      <c r="C15" s="167" t="s">
        <v>45</v>
      </c>
      <c r="D15" s="144" t="s">
        <v>49</v>
      </c>
      <c r="E15" s="261" t="s">
        <v>50</v>
      </c>
      <c r="F15" s="256"/>
      <c r="G15" s="262" t="s">
        <v>48</v>
      </c>
      <c r="H15" s="215" t="s">
        <v>488</v>
      </c>
      <c r="I15" s="44" t="s">
        <v>19</v>
      </c>
      <c r="J15" s="256"/>
      <c r="K15" s="44"/>
      <c r="L15" s="42" t="s">
        <v>36</v>
      </c>
      <c r="M15" s="16">
        <f t="shared" si="0"/>
        <v>1</v>
      </c>
      <c r="N15" s="313" t="s">
        <v>513</v>
      </c>
    </row>
    <row r="16" spans="1:961" ht="66.75" customHeight="1">
      <c r="A16" s="257"/>
      <c r="B16" s="260"/>
      <c r="C16" s="157" t="s">
        <v>45</v>
      </c>
      <c r="D16" s="118" t="s">
        <v>51</v>
      </c>
      <c r="E16" s="261"/>
      <c r="F16" s="256"/>
      <c r="G16" s="263"/>
      <c r="H16" s="217"/>
      <c r="I16" s="23" t="s">
        <v>19</v>
      </c>
      <c r="J16" s="256"/>
      <c r="K16" s="23"/>
      <c r="L16" s="20" t="s">
        <v>36</v>
      </c>
      <c r="M16" s="29">
        <f t="shared" si="0"/>
        <v>1</v>
      </c>
      <c r="N16" s="249"/>
    </row>
    <row r="17" spans="1:14" ht="92.25" customHeight="1">
      <c r="A17" s="257"/>
      <c r="B17" s="260"/>
      <c r="C17" s="157" t="s">
        <v>45</v>
      </c>
      <c r="D17" s="118" t="s">
        <v>52</v>
      </c>
      <c r="E17" s="24" t="s">
        <v>53</v>
      </c>
      <c r="F17" s="256" t="s">
        <v>54</v>
      </c>
      <c r="G17" s="263"/>
      <c r="H17" s="216"/>
      <c r="I17" s="23" t="s">
        <v>19</v>
      </c>
      <c r="J17" s="256" t="s">
        <v>55</v>
      </c>
      <c r="K17" s="23"/>
      <c r="L17" s="20" t="s">
        <v>36</v>
      </c>
      <c r="M17" s="20">
        <f t="shared" si="0"/>
        <v>1</v>
      </c>
      <c r="N17" s="250"/>
    </row>
    <row r="18" spans="1:14" ht="70.5" customHeight="1">
      <c r="A18" s="257"/>
      <c r="B18" s="261" t="s">
        <v>56</v>
      </c>
      <c r="C18" s="22" t="s">
        <v>45</v>
      </c>
      <c r="D18" s="23" t="s">
        <v>57</v>
      </c>
      <c r="E18" s="24"/>
      <c r="F18" s="256"/>
      <c r="G18" s="262" t="s">
        <v>450</v>
      </c>
      <c r="H18" s="218" t="s">
        <v>492</v>
      </c>
      <c r="I18" s="259" t="s">
        <v>58</v>
      </c>
      <c r="J18" s="256"/>
      <c r="K18" s="30" t="s">
        <v>29</v>
      </c>
      <c r="L18" s="20" t="s">
        <v>36</v>
      </c>
      <c r="M18" s="20">
        <f t="shared" si="0"/>
        <v>1</v>
      </c>
      <c r="N18" s="239" t="s">
        <v>422</v>
      </c>
    </row>
    <row r="19" spans="1:14" ht="72" customHeight="1">
      <c r="A19" s="257"/>
      <c r="B19" s="261"/>
      <c r="C19" s="22" t="s">
        <v>45</v>
      </c>
      <c r="D19" s="23" t="s">
        <v>59</v>
      </c>
      <c r="E19" s="23"/>
      <c r="F19" s="256"/>
      <c r="G19" s="263"/>
      <c r="H19" s="219"/>
      <c r="I19" s="259"/>
      <c r="J19" s="256"/>
      <c r="K19" s="26" t="s">
        <v>29</v>
      </c>
      <c r="L19" s="20" t="s">
        <v>36</v>
      </c>
      <c r="M19" s="20">
        <f t="shared" si="0"/>
        <v>1</v>
      </c>
      <c r="N19" s="239"/>
    </row>
    <row r="20" spans="1:14" ht="60.75" customHeight="1">
      <c r="A20" s="257"/>
      <c r="B20" s="261"/>
      <c r="C20" s="22" t="s">
        <v>45</v>
      </c>
      <c r="D20" s="23" t="s">
        <v>60</v>
      </c>
      <c r="E20" s="23"/>
      <c r="F20" s="256"/>
      <c r="G20" s="263"/>
      <c r="H20" s="219"/>
      <c r="I20" s="259"/>
      <c r="J20" s="256"/>
      <c r="K20" s="26" t="s">
        <v>29</v>
      </c>
      <c r="L20" s="20" t="s">
        <v>36</v>
      </c>
      <c r="M20" s="20">
        <f t="shared" si="0"/>
        <v>1</v>
      </c>
      <c r="N20" s="239"/>
    </row>
    <row r="21" spans="1:14" ht="162" customHeight="1">
      <c r="A21" s="257"/>
      <c r="B21" s="261"/>
      <c r="C21" s="22" t="s">
        <v>45</v>
      </c>
      <c r="D21" s="23" t="s">
        <v>61</v>
      </c>
      <c r="E21" s="23"/>
      <c r="F21" s="31" t="s">
        <v>62</v>
      </c>
      <c r="G21" s="263"/>
      <c r="H21" s="220"/>
      <c r="I21" s="259"/>
      <c r="J21" s="31" t="s">
        <v>63</v>
      </c>
      <c r="K21" s="26" t="s">
        <v>29</v>
      </c>
      <c r="L21" s="20" t="s">
        <v>36</v>
      </c>
      <c r="M21" s="29">
        <f t="shared" si="0"/>
        <v>1</v>
      </c>
      <c r="N21" s="240"/>
    </row>
    <row r="22" spans="1:14" ht="131.25" customHeight="1">
      <c r="A22" s="257"/>
      <c r="B22" s="32" t="s">
        <v>64</v>
      </c>
      <c r="C22" s="33" t="s">
        <v>45</v>
      </c>
      <c r="D22" s="21" t="s">
        <v>65</v>
      </c>
      <c r="E22" s="21" t="s">
        <v>66</v>
      </c>
      <c r="F22" s="256" t="s">
        <v>67</v>
      </c>
      <c r="G22" s="314" t="s">
        <v>451</v>
      </c>
      <c r="H22" s="76" t="s">
        <v>487</v>
      </c>
      <c r="I22" s="26" t="s">
        <v>68</v>
      </c>
      <c r="J22" s="18" t="s">
        <v>69</v>
      </c>
      <c r="K22" s="26" t="s">
        <v>29</v>
      </c>
      <c r="L22" s="20" t="s">
        <v>36</v>
      </c>
      <c r="M22" s="29">
        <f t="shared" si="0"/>
        <v>1</v>
      </c>
      <c r="N22" s="211" t="s">
        <v>459</v>
      </c>
    </row>
    <row r="23" spans="1:14" ht="89.25" customHeight="1">
      <c r="A23" s="257" t="s">
        <v>70</v>
      </c>
      <c r="B23" s="261" t="s">
        <v>71</v>
      </c>
      <c r="C23" s="22" t="s">
        <v>45</v>
      </c>
      <c r="D23" s="23" t="s">
        <v>72</v>
      </c>
      <c r="E23" s="261" t="s">
        <v>73</v>
      </c>
      <c r="F23" s="256"/>
      <c r="G23" s="264" t="s">
        <v>452</v>
      </c>
      <c r="H23" s="215" t="s">
        <v>486</v>
      </c>
      <c r="I23" s="26" t="s">
        <v>68</v>
      </c>
      <c r="J23" s="18" t="s">
        <v>69</v>
      </c>
      <c r="K23" s="26" t="s">
        <v>29</v>
      </c>
      <c r="L23" s="20" t="s">
        <v>21</v>
      </c>
      <c r="M23" s="29">
        <f t="shared" si="0"/>
        <v>1</v>
      </c>
      <c r="N23" s="137" t="s">
        <v>423</v>
      </c>
    </row>
    <row r="24" spans="1:14" ht="267" customHeight="1">
      <c r="A24" s="257"/>
      <c r="B24" s="261"/>
      <c r="C24" s="22" t="s">
        <v>45</v>
      </c>
      <c r="D24" s="22" t="s">
        <v>74</v>
      </c>
      <c r="E24" s="261"/>
      <c r="F24" s="34"/>
      <c r="G24" s="216"/>
      <c r="H24" s="216"/>
      <c r="I24" s="26" t="s">
        <v>75</v>
      </c>
      <c r="J24" s="18" t="s">
        <v>76</v>
      </c>
      <c r="K24" s="26" t="s">
        <v>29</v>
      </c>
      <c r="L24" s="20" t="s">
        <v>186</v>
      </c>
      <c r="M24" s="29">
        <f t="shared" si="0"/>
        <v>1</v>
      </c>
      <c r="N24" s="138" t="s">
        <v>475</v>
      </c>
    </row>
    <row r="25" spans="1:14" ht="110.25" customHeight="1">
      <c r="A25" s="257"/>
      <c r="B25" s="156" t="s">
        <v>77</v>
      </c>
      <c r="C25" s="157" t="s">
        <v>45</v>
      </c>
      <c r="D25" s="118" t="s">
        <v>78</v>
      </c>
      <c r="E25" s="24" t="s">
        <v>79</v>
      </c>
      <c r="F25" s="23"/>
      <c r="G25" s="77" t="s">
        <v>80</v>
      </c>
      <c r="H25" s="193" t="s">
        <v>511</v>
      </c>
      <c r="I25" s="18" t="s">
        <v>81</v>
      </c>
      <c r="J25" s="18" t="s">
        <v>76</v>
      </c>
      <c r="K25" s="18"/>
      <c r="L25" s="20" t="s">
        <v>36</v>
      </c>
      <c r="M25" s="29">
        <f t="shared" si="0"/>
        <v>1</v>
      </c>
      <c r="N25" s="135" t="s">
        <v>430</v>
      </c>
    </row>
    <row r="26" spans="1:14" ht="180" customHeight="1">
      <c r="A26" s="257"/>
      <c r="B26" s="156" t="s">
        <v>82</v>
      </c>
      <c r="C26" s="157" t="s">
        <v>45</v>
      </c>
      <c r="D26" s="118" t="s">
        <v>83</v>
      </c>
      <c r="E26" s="154"/>
      <c r="F26" s="155"/>
      <c r="G26" s="119" t="s">
        <v>84</v>
      </c>
      <c r="H26" s="214" t="s">
        <v>511</v>
      </c>
      <c r="I26" s="18" t="s">
        <v>19</v>
      </c>
      <c r="J26" s="18" t="s">
        <v>69</v>
      </c>
      <c r="K26" s="18"/>
      <c r="L26" s="20" t="s">
        <v>36</v>
      </c>
      <c r="M26" s="29">
        <f t="shared" si="0"/>
        <v>1</v>
      </c>
      <c r="N26" s="136" t="s">
        <v>430</v>
      </c>
    </row>
    <row r="27" spans="1:14" ht="80">
      <c r="A27" s="257"/>
      <c r="B27" s="24" t="s">
        <v>85</v>
      </c>
      <c r="C27" s="22" t="s">
        <v>45</v>
      </c>
      <c r="D27" s="23" t="s">
        <v>86</v>
      </c>
      <c r="E27" s="24" t="s">
        <v>87</v>
      </c>
      <c r="F27" s="23"/>
      <c r="G27" s="145" t="s">
        <v>88</v>
      </c>
      <c r="H27" s="177" t="s">
        <v>486</v>
      </c>
      <c r="I27" s="26" t="s">
        <v>20</v>
      </c>
      <c r="J27" s="18" t="s">
        <v>69</v>
      </c>
      <c r="K27" s="26" t="s">
        <v>29</v>
      </c>
      <c r="L27" s="20" t="s">
        <v>36</v>
      </c>
      <c r="M27" s="29">
        <f t="shared" si="0"/>
        <v>1</v>
      </c>
      <c r="N27" s="136" t="s">
        <v>424</v>
      </c>
    </row>
    <row r="28" spans="1:14" ht="79.5" customHeight="1">
      <c r="A28" s="257"/>
      <c r="B28" s="24" t="s">
        <v>89</v>
      </c>
      <c r="C28" s="22" t="s">
        <v>45</v>
      </c>
      <c r="D28" s="23" t="s">
        <v>90</v>
      </c>
      <c r="E28" s="24"/>
      <c r="F28" s="23"/>
      <c r="G28" s="171" t="s">
        <v>91</v>
      </c>
      <c r="H28" s="194" t="s">
        <v>486</v>
      </c>
      <c r="I28" s="26" t="s">
        <v>92</v>
      </c>
      <c r="J28" s="18" t="s">
        <v>76</v>
      </c>
      <c r="K28" s="26" t="s">
        <v>29</v>
      </c>
      <c r="L28" s="20" t="s">
        <v>36</v>
      </c>
      <c r="M28" s="29">
        <f t="shared" si="0"/>
        <v>1</v>
      </c>
      <c r="N28" s="137" t="s">
        <v>424</v>
      </c>
    </row>
    <row r="29" spans="1:14" ht="177" customHeight="1">
      <c r="A29" s="257"/>
      <c r="B29" s="156" t="s">
        <v>93</v>
      </c>
      <c r="C29" s="157" t="s">
        <v>45</v>
      </c>
      <c r="D29" s="118" t="s">
        <v>94</v>
      </c>
      <c r="E29" s="156"/>
      <c r="F29" s="118"/>
      <c r="G29" s="168" t="s">
        <v>435</v>
      </c>
      <c r="H29" s="195" t="s">
        <v>489</v>
      </c>
      <c r="I29" s="18" t="s">
        <v>95</v>
      </c>
      <c r="J29" s="18" t="s">
        <v>76</v>
      </c>
      <c r="K29" s="18"/>
      <c r="L29" s="20" t="s">
        <v>36</v>
      </c>
      <c r="M29" s="29">
        <f t="shared" si="0"/>
        <v>1</v>
      </c>
      <c r="N29" s="137" t="s">
        <v>472</v>
      </c>
    </row>
    <row r="30" spans="1:14" ht="64">
      <c r="A30" s="257"/>
      <c r="B30" s="24" t="s">
        <v>96</v>
      </c>
      <c r="C30" s="22" t="s">
        <v>45</v>
      </c>
      <c r="D30" s="23" t="s">
        <v>97</v>
      </c>
      <c r="E30" s="35"/>
      <c r="F30" s="25" t="s">
        <v>98</v>
      </c>
      <c r="G30" s="212" t="s">
        <v>99</v>
      </c>
      <c r="H30" s="177" t="s">
        <v>490</v>
      </c>
      <c r="I30" s="18" t="s">
        <v>95</v>
      </c>
      <c r="J30" s="18" t="s">
        <v>76</v>
      </c>
      <c r="K30" s="36"/>
      <c r="L30" s="20" t="s">
        <v>21</v>
      </c>
      <c r="M30" s="29">
        <f t="shared" si="0"/>
        <v>1</v>
      </c>
      <c r="N30" s="139" t="s">
        <v>430</v>
      </c>
    </row>
    <row r="31" spans="1:14" ht="96">
      <c r="A31" s="257"/>
      <c r="B31" s="24" t="s">
        <v>100</v>
      </c>
      <c r="C31" s="22" t="s">
        <v>45</v>
      </c>
      <c r="D31" s="23" t="s">
        <v>101</v>
      </c>
      <c r="E31" s="24"/>
      <c r="F31" s="18" t="s">
        <v>102</v>
      </c>
      <c r="G31" s="186" t="s">
        <v>460</v>
      </c>
      <c r="H31" s="196" t="s">
        <v>491</v>
      </c>
      <c r="I31" s="26" t="s">
        <v>103</v>
      </c>
      <c r="J31" s="18" t="s">
        <v>76</v>
      </c>
      <c r="K31" s="26" t="s">
        <v>29</v>
      </c>
      <c r="L31" s="20" t="s">
        <v>36</v>
      </c>
      <c r="M31" s="29">
        <f t="shared" si="0"/>
        <v>1</v>
      </c>
      <c r="N31" s="137" t="s">
        <v>430</v>
      </c>
    </row>
    <row r="32" spans="1:14" ht="169.5" customHeight="1">
      <c r="A32" s="257"/>
      <c r="B32" s="156" t="s">
        <v>104</v>
      </c>
      <c r="C32" s="157" t="s">
        <v>45</v>
      </c>
      <c r="D32" s="118" t="s">
        <v>105</v>
      </c>
      <c r="E32" s="156" t="s">
        <v>106</v>
      </c>
      <c r="F32" s="164"/>
      <c r="G32" s="159" t="s">
        <v>436</v>
      </c>
      <c r="H32" s="161" t="s">
        <v>492</v>
      </c>
      <c r="I32" s="26" t="s">
        <v>107</v>
      </c>
      <c r="J32" s="18" t="s">
        <v>107</v>
      </c>
      <c r="K32" s="26" t="s">
        <v>29</v>
      </c>
      <c r="L32" s="20" t="s">
        <v>21</v>
      </c>
      <c r="M32" s="29">
        <f t="shared" si="0"/>
        <v>1</v>
      </c>
      <c r="N32" s="211" t="s">
        <v>512</v>
      </c>
    </row>
    <row r="33" spans="1:17" ht="232.5" customHeight="1">
      <c r="A33" s="257" t="s">
        <v>108</v>
      </c>
      <c r="B33" s="24" t="s">
        <v>109</v>
      </c>
      <c r="C33" s="22" t="s">
        <v>45</v>
      </c>
      <c r="D33" s="23" t="s">
        <v>110</v>
      </c>
      <c r="E33" s="24"/>
      <c r="F33" s="18" t="s">
        <v>27</v>
      </c>
      <c r="G33" s="77" t="s">
        <v>111</v>
      </c>
      <c r="H33" s="177" t="s">
        <v>489</v>
      </c>
      <c r="I33" s="26" t="s">
        <v>112</v>
      </c>
      <c r="J33" s="18" t="s">
        <v>69</v>
      </c>
      <c r="K33" s="26" t="s">
        <v>29</v>
      </c>
      <c r="L33" s="20" t="s">
        <v>36</v>
      </c>
      <c r="M33" s="29">
        <f t="shared" si="0"/>
        <v>1</v>
      </c>
      <c r="N33" s="137" t="s">
        <v>453</v>
      </c>
    </row>
    <row r="34" spans="1:17" ht="99" customHeight="1">
      <c r="A34" s="257"/>
      <c r="B34" s="24" t="s">
        <v>113</v>
      </c>
      <c r="C34" s="22" t="s">
        <v>45</v>
      </c>
      <c r="D34" s="23" t="s">
        <v>114</v>
      </c>
      <c r="E34" s="24"/>
      <c r="F34" s="18" t="s">
        <v>115</v>
      </c>
      <c r="G34" s="171" t="s">
        <v>437</v>
      </c>
      <c r="H34" s="194" t="s">
        <v>489</v>
      </c>
      <c r="I34" s="26" t="s">
        <v>107</v>
      </c>
      <c r="J34" s="18" t="s">
        <v>107</v>
      </c>
      <c r="K34" s="26" t="s">
        <v>29</v>
      </c>
      <c r="L34" s="20" t="s">
        <v>36</v>
      </c>
      <c r="M34" s="29">
        <f t="shared" si="0"/>
        <v>1</v>
      </c>
      <c r="N34" s="137" t="s">
        <v>425</v>
      </c>
    </row>
    <row r="35" spans="1:17" ht="114" customHeight="1">
      <c r="A35" s="257"/>
      <c r="B35" s="24" t="s">
        <v>116</v>
      </c>
      <c r="C35" s="22" t="s">
        <v>45</v>
      </c>
      <c r="D35" s="23" t="s">
        <v>117</v>
      </c>
      <c r="E35" s="24"/>
      <c r="F35" s="23" t="s">
        <v>27</v>
      </c>
      <c r="G35" s="77" t="s">
        <v>118</v>
      </c>
      <c r="H35" s="177" t="s">
        <v>489</v>
      </c>
      <c r="I35" s="37" t="s">
        <v>119</v>
      </c>
      <c r="J35" s="23" t="s">
        <v>120</v>
      </c>
      <c r="K35" s="26" t="s">
        <v>29</v>
      </c>
      <c r="L35" s="20" t="s">
        <v>36</v>
      </c>
      <c r="M35" s="29">
        <f t="shared" si="0"/>
        <v>1</v>
      </c>
      <c r="N35" s="137" t="s">
        <v>426</v>
      </c>
    </row>
    <row r="36" spans="1:17" ht="57" customHeight="1">
      <c r="A36" s="257"/>
      <c r="B36" s="256" t="s">
        <v>121</v>
      </c>
      <c r="C36" s="22" t="s">
        <v>45</v>
      </c>
      <c r="D36" s="23" t="s">
        <v>122</v>
      </c>
      <c r="E36" s="38" t="s">
        <v>123</v>
      </c>
      <c r="F36" s="39"/>
      <c r="G36" s="269" t="s">
        <v>454</v>
      </c>
      <c r="H36" s="215" t="s">
        <v>489</v>
      </c>
      <c r="I36" s="259" t="s">
        <v>124</v>
      </c>
      <c r="J36" s="40"/>
      <c r="K36" s="41" t="s">
        <v>29</v>
      </c>
      <c r="L36" s="42" t="s">
        <v>36</v>
      </c>
      <c r="M36" s="29"/>
      <c r="N36" s="238" t="s">
        <v>471</v>
      </c>
      <c r="P36" s="43"/>
      <c r="Q36" s="43"/>
    </row>
    <row r="37" spans="1:17" ht="63" customHeight="1">
      <c r="A37" s="257"/>
      <c r="B37" s="256"/>
      <c r="C37" s="22" t="s">
        <v>45</v>
      </c>
      <c r="D37" s="23" t="s">
        <v>125</v>
      </c>
      <c r="E37" s="38"/>
      <c r="F37" s="44"/>
      <c r="G37" s="270"/>
      <c r="H37" s="217"/>
      <c r="I37" s="259"/>
      <c r="J37" s="45"/>
      <c r="K37" s="26" t="s">
        <v>29</v>
      </c>
      <c r="L37" s="20" t="s">
        <v>36</v>
      </c>
      <c r="M37" s="29">
        <f>IF(L37="Si",1,IF(L37="No",0,"error"))</f>
        <v>1</v>
      </c>
      <c r="N37" s="239"/>
      <c r="P37" s="43"/>
      <c r="Q37" s="43"/>
    </row>
    <row r="38" spans="1:17" ht="60" customHeight="1">
      <c r="A38" s="257"/>
      <c r="B38" s="256"/>
      <c r="C38" s="22" t="s">
        <v>45</v>
      </c>
      <c r="D38" s="23" t="s">
        <v>126</v>
      </c>
      <c r="E38" s="44"/>
      <c r="F38" s="19" t="s">
        <v>127</v>
      </c>
      <c r="G38" s="271"/>
      <c r="H38" s="216"/>
      <c r="I38" s="259"/>
      <c r="J38" s="19" t="s">
        <v>69</v>
      </c>
      <c r="K38" s="26" t="s">
        <v>29</v>
      </c>
      <c r="L38" s="20" t="s">
        <v>36</v>
      </c>
      <c r="M38" s="20">
        <f>IF(L38="Si",1,IF(L38="No",0,"error"))</f>
        <v>1</v>
      </c>
      <c r="N38" s="240"/>
      <c r="P38" s="43"/>
      <c r="Q38" s="43"/>
    </row>
    <row r="39" spans="1:17" ht="54" customHeight="1">
      <c r="A39" s="257"/>
      <c r="B39" s="256" t="s">
        <v>128</v>
      </c>
      <c r="C39" s="18" t="s">
        <v>45</v>
      </c>
      <c r="D39" s="169" t="s">
        <v>129</v>
      </c>
      <c r="E39" s="19" t="s">
        <v>130</v>
      </c>
      <c r="F39" s="46"/>
      <c r="G39" s="243" t="s">
        <v>438</v>
      </c>
      <c r="H39" s="215" t="s">
        <v>489</v>
      </c>
      <c r="I39" s="259" t="s">
        <v>131</v>
      </c>
      <c r="J39" s="40"/>
      <c r="K39" s="47" t="s">
        <v>29</v>
      </c>
      <c r="L39" s="20" t="s">
        <v>36</v>
      </c>
      <c r="M39" s="20">
        <v>1</v>
      </c>
      <c r="N39" s="275" t="s">
        <v>470</v>
      </c>
      <c r="O39" s="43"/>
      <c r="P39" s="43"/>
    </row>
    <row r="40" spans="1:17" ht="30" customHeight="1">
      <c r="A40" s="257"/>
      <c r="B40" s="256"/>
      <c r="C40" s="18" t="s">
        <v>45</v>
      </c>
      <c r="D40" s="24" t="s">
        <v>132</v>
      </c>
      <c r="E40" s="46"/>
      <c r="F40" s="46"/>
      <c r="G40" s="266"/>
      <c r="H40" s="217"/>
      <c r="I40" s="259"/>
      <c r="J40" s="40"/>
      <c r="K40" s="30" t="s">
        <v>29</v>
      </c>
      <c r="L40" s="20" t="s">
        <v>36</v>
      </c>
      <c r="M40" s="20">
        <f t="shared" ref="M40:M53" si="1">IF(L40="Si",1,IF(L40="No",0,"error"))</f>
        <v>1</v>
      </c>
      <c r="N40" s="249"/>
      <c r="O40" s="43"/>
      <c r="P40" s="43"/>
    </row>
    <row r="41" spans="1:17" ht="15" customHeight="1">
      <c r="A41" s="257"/>
      <c r="B41" s="256"/>
      <c r="C41" s="18" t="s">
        <v>24</v>
      </c>
      <c r="D41" s="24" t="s">
        <v>133</v>
      </c>
      <c r="E41" s="46"/>
      <c r="F41" s="46"/>
      <c r="G41" s="266"/>
      <c r="H41" s="217"/>
      <c r="I41" s="259"/>
      <c r="J41" s="40"/>
      <c r="K41" s="26" t="s">
        <v>29</v>
      </c>
      <c r="L41" s="20" t="s">
        <v>36</v>
      </c>
      <c r="M41" s="20">
        <f t="shared" si="1"/>
        <v>1</v>
      </c>
      <c r="N41" s="249"/>
      <c r="O41" s="43"/>
      <c r="P41" s="43"/>
    </row>
    <row r="42" spans="1:17" ht="30" customHeight="1">
      <c r="A42" s="257"/>
      <c r="B42" s="256"/>
      <c r="C42" s="18" t="s">
        <v>30</v>
      </c>
      <c r="D42" s="24" t="s">
        <v>134</v>
      </c>
      <c r="E42" s="46"/>
      <c r="F42" s="46"/>
      <c r="G42" s="266"/>
      <c r="H42" s="217"/>
      <c r="I42" s="259"/>
      <c r="J42" s="40"/>
      <c r="K42" s="26" t="s">
        <v>29</v>
      </c>
      <c r="L42" s="20" t="s">
        <v>36</v>
      </c>
      <c r="M42" s="20">
        <f t="shared" si="1"/>
        <v>1</v>
      </c>
      <c r="N42" s="249"/>
      <c r="O42" s="43"/>
      <c r="P42" s="43"/>
      <c r="Q42" s="43"/>
    </row>
    <row r="43" spans="1:17" ht="30" customHeight="1">
      <c r="A43" s="257"/>
      <c r="B43" s="256"/>
      <c r="C43" s="18" t="s">
        <v>34</v>
      </c>
      <c r="D43" s="24" t="s">
        <v>135</v>
      </c>
      <c r="E43" s="46"/>
      <c r="F43" s="46"/>
      <c r="G43" s="266"/>
      <c r="H43" s="217"/>
      <c r="I43" s="259"/>
      <c r="J43" s="40"/>
      <c r="K43" s="26" t="s">
        <v>29</v>
      </c>
      <c r="L43" s="20" t="s">
        <v>36</v>
      </c>
      <c r="M43" s="20">
        <f t="shared" si="1"/>
        <v>1</v>
      </c>
      <c r="N43" s="249"/>
      <c r="O43" s="43"/>
      <c r="P43" s="43"/>
      <c r="Q43" s="43"/>
    </row>
    <row r="44" spans="1:17" ht="82.5" customHeight="1">
      <c r="A44" s="257"/>
      <c r="B44" s="256"/>
      <c r="C44" s="18" t="s">
        <v>37</v>
      </c>
      <c r="D44" s="24" t="s">
        <v>136</v>
      </c>
      <c r="E44" s="46"/>
      <c r="F44" s="46"/>
      <c r="G44" s="266"/>
      <c r="H44" s="217"/>
      <c r="I44" s="259"/>
      <c r="J44" s="40"/>
      <c r="K44" s="26" t="s">
        <v>29</v>
      </c>
      <c r="L44" s="20" t="s">
        <v>36</v>
      </c>
      <c r="M44" s="20">
        <f t="shared" si="1"/>
        <v>1</v>
      </c>
      <c r="N44" s="249"/>
      <c r="O44" s="43"/>
      <c r="P44" s="43"/>
      <c r="Q44" s="43"/>
    </row>
    <row r="45" spans="1:17" ht="42" customHeight="1">
      <c r="A45" s="257"/>
      <c r="B45" s="256"/>
      <c r="C45" s="18" t="s">
        <v>40</v>
      </c>
      <c r="D45" s="24" t="s">
        <v>137</v>
      </c>
      <c r="E45" s="46"/>
      <c r="F45" s="46"/>
      <c r="G45" s="266"/>
      <c r="H45" s="217"/>
      <c r="I45" s="259"/>
      <c r="J45" s="40"/>
      <c r="K45" s="26" t="s">
        <v>29</v>
      </c>
      <c r="L45" s="20" t="s">
        <v>36</v>
      </c>
      <c r="M45" s="20">
        <f t="shared" si="1"/>
        <v>1</v>
      </c>
      <c r="N45" s="249"/>
      <c r="O45" s="43"/>
      <c r="P45" s="43"/>
      <c r="Q45" s="43"/>
    </row>
    <row r="46" spans="1:17" ht="31" customHeight="1">
      <c r="A46" s="257"/>
      <c r="B46" s="256"/>
      <c r="C46" s="18" t="s">
        <v>138</v>
      </c>
      <c r="D46" s="24" t="s">
        <v>139</v>
      </c>
      <c r="E46" s="46"/>
      <c r="F46" s="46"/>
      <c r="G46" s="266"/>
      <c r="H46" s="217"/>
      <c r="I46" s="259"/>
      <c r="J46" s="40"/>
      <c r="K46" s="26" t="s">
        <v>29</v>
      </c>
      <c r="L46" s="20" t="s">
        <v>36</v>
      </c>
      <c r="M46" s="20">
        <f t="shared" si="1"/>
        <v>1</v>
      </c>
      <c r="N46" s="249"/>
      <c r="O46" s="43"/>
      <c r="P46" s="43"/>
      <c r="Q46" s="43"/>
    </row>
    <row r="47" spans="1:17" ht="30" customHeight="1">
      <c r="A47" s="257"/>
      <c r="B47" s="256"/>
      <c r="C47" s="18" t="s">
        <v>140</v>
      </c>
      <c r="D47" s="24" t="s">
        <v>141</v>
      </c>
      <c r="E47" s="46"/>
      <c r="F47" s="46"/>
      <c r="G47" s="266"/>
      <c r="H47" s="217"/>
      <c r="I47" s="259"/>
      <c r="J47" s="40"/>
      <c r="K47" s="26" t="s">
        <v>29</v>
      </c>
      <c r="L47" s="20" t="s">
        <v>36</v>
      </c>
      <c r="M47" s="20">
        <f t="shared" si="1"/>
        <v>1</v>
      </c>
      <c r="N47" s="249"/>
      <c r="O47" s="43"/>
      <c r="P47" s="43"/>
      <c r="Q47" s="43"/>
    </row>
    <row r="48" spans="1:17" ht="30" customHeight="1">
      <c r="A48" s="257"/>
      <c r="B48" s="256"/>
      <c r="C48" s="18" t="s">
        <v>142</v>
      </c>
      <c r="D48" s="24" t="s">
        <v>143</v>
      </c>
      <c r="E48" s="46"/>
      <c r="F48" s="46"/>
      <c r="G48" s="266"/>
      <c r="H48" s="217"/>
      <c r="I48" s="259"/>
      <c r="J48" s="40"/>
      <c r="K48" s="26" t="s">
        <v>29</v>
      </c>
      <c r="L48" s="20" t="s">
        <v>36</v>
      </c>
      <c r="M48" s="20">
        <f t="shared" si="1"/>
        <v>1</v>
      </c>
      <c r="N48" s="249"/>
      <c r="O48" s="43"/>
      <c r="P48" s="43"/>
      <c r="Q48" s="43"/>
    </row>
    <row r="49" spans="1:17" ht="91.5" customHeight="1">
      <c r="A49" s="257"/>
      <c r="B49" s="256"/>
      <c r="C49" s="18" t="s">
        <v>144</v>
      </c>
      <c r="D49" s="24" t="s">
        <v>145</v>
      </c>
      <c r="E49" s="46"/>
      <c r="F49" s="48"/>
      <c r="G49" s="266"/>
      <c r="H49" s="217"/>
      <c r="I49" s="259"/>
      <c r="J49" s="45"/>
      <c r="K49" s="26" t="s">
        <v>29</v>
      </c>
      <c r="L49" s="20" t="s">
        <v>36</v>
      </c>
      <c r="M49" s="20">
        <f t="shared" si="1"/>
        <v>1</v>
      </c>
      <c r="N49" s="249"/>
      <c r="O49" s="43"/>
      <c r="P49" s="43"/>
      <c r="Q49" s="43"/>
    </row>
    <row r="50" spans="1:17" ht="87.75" customHeight="1">
      <c r="A50" s="257"/>
      <c r="B50" s="256"/>
      <c r="C50" s="18" t="s">
        <v>146</v>
      </c>
      <c r="D50" s="24" t="s">
        <v>147</v>
      </c>
      <c r="E50" s="48"/>
      <c r="F50" s="24"/>
      <c r="G50" s="266"/>
      <c r="H50" s="216"/>
      <c r="I50" s="259"/>
      <c r="J50" s="18" t="s">
        <v>69</v>
      </c>
      <c r="K50" s="26" t="s">
        <v>29</v>
      </c>
      <c r="L50" s="20" t="s">
        <v>36</v>
      </c>
      <c r="M50" s="29">
        <f t="shared" si="1"/>
        <v>1</v>
      </c>
      <c r="N50" s="250"/>
      <c r="O50" s="43"/>
      <c r="P50" s="43"/>
      <c r="Q50" s="43"/>
    </row>
    <row r="51" spans="1:17" ht="75" customHeight="1">
      <c r="A51" s="257"/>
      <c r="B51" s="27" t="s">
        <v>148</v>
      </c>
      <c r="C51" s="22" t="s">
        <v>45</v>
      </c>
      <c r="D51" s="23" t="s">
        <v>149</v>
      </c>
      <c r="E51" s="24"/>
      <c r="F51" s="27"/>
      <c r="G51" s="28" t="s">
        <v>150</v>
      </c>
      <c r="H51" s="177" t="s">
        <v>489</v>
      </c>
      <c r="I51" s="26" t="s">
        <v>151</v>
      </c>
      <c r="J51" s="18" t="s">
        <v>151</v>
      </c>
      <c r="K51" s="26" t="s">
        <v>29</v>
      </c>
      <c r="L51" s="20" t="s">
        <v>36</v>
      </c>
      <c r="M51" s="29">
        <f t="shared" si="1"/>
        <v>1</v>
      </c>
      <c r="N51" s="137" t="s">
        <v>427</v>
      </c>
    </row>
    <row r="52" spans="1:17" ht="111" customHeight="1">
      <c r="A52" s="257"/>
      <c r="B52" s="24" t="s">
        <v>152</v>
      </c>
      <c r="C52" s="22" t="s">
        <v>45</v>
      </c>
      <c r="D52" s="23" t="s">
        <v>153</v>
      </c>
      <c r="E52" s="27" t="s">
        <v>154</v>
      </c>
      <c r="F52" s="23"/>
      <c r="G52" s="119" t="s">
        <v>155</v>
      </c>
      <c r="H52" s="175" t="s">
        <v>493</v>
      </c>
      <c r="I52" s="18" t="s">
        <v>19</v>
      </c>
      <c r="J52" s="18" t="s">
        <v>69</v>
      </c>
      <c r="K52" s="121" t="s">
        <v>33</v>
      </c>
      <c r="L52" s="20" t="s">
        <v>36</v>
      </c>
      <c r="M52" s="29">
        <f t="shared" si="1"/>
        <v>1</v>
      </c>
      <c r="N52" s="137"/>
    </row>
    <row r="53" spans="1:17" ht="88.5" customHeight="1">
      <c r="A53" s="257"/>
      <c r="B53" s="24" t="s">
        <v>156</v>
      </c>
      <c r="C53" s="22" t="s">
        <v>45</v>
      </c>
      <c r="D53" s="23" t="s">
        <v>157</v>
      </c>
      <c r="E53" s="24" t="s">
        <v>158</v>
      </c>
      <c r="F53" s="49" t="s">
        <v>159</v>
      </c>
      <c r="G53" s="50" t="s">
        <v>160</v>
      </c>
      <c r="H53" s="197" t="s">
        <v>489</v>
      </c>
      <c r="I53" s="26" t="s">
        <v>161</v>
      </c>
      <c r="J53" s="51"/>
      <c r="K53" s="52" t="s">
        <v>29</v>
      </c>
      <c r="L53" s="29" t="s">
        <v>36</v>
      </c>
      <c r="M53" s="29">
        <f t="shared" si="1"/>
        <v>1</v>
      </c>
      <c r="N53" s="137" t="s">
        <v>476</v>
      </c>
    </row>
    <row r="54" spans="1:17" ht="14" customHeight="1">
      <c r="A54" s="257" t="s">
        <v>162</v>
      </c>
      <c r="B54" s="267" t="s">
        <v>163</v>
      </c>
      <c r="C54" s="53" t="s">
        <v>24</v>
      </c>
      <c r="D54" s="54" t="s">
        <v>164</v>
      </c>
      <c r="E54" s="55" t="s">
        <v>165</v>
      </c>
      <c r="F54" s="56"/>
      <c r="G54" s="268" t="s">
        <v>166</v>
      </c>
      <c r="H54" s="181"/>
      <c r="I54" s="268" t="s">
        <v>166</v>
      </c>
      <c r="J54" s="57"/>
      <c r="K54" s="268" t="s">
        <v>166</v>
      </c>
      <c r="L54" s="268" t="s">
        <v>166</v>
      </c>
      <c r="M54" s="268" t="s">
        <v>166</v>
      </c>
      <c r="N54" s="246" t="s">
        <v>166</v>
      </c>
      <c r="O54" s="43"/>
      <c r="Q54" s="43"/>
    </row>
    <row r="55" spans="1:17" ht="16">
      <c r="A55" s="257"/>
      <c r="B55" s="267"/>
      <c r="C55" s="58" t="s">
        <v>30</v>
      </c>
      <c r="D55" s="54" t="s">
        <v>167</v>
      </c>
      <c r="E55" s="56"/>
      <c r="F55" s="56"/>
      <c r="G55" s="268"/>
      <c r="H55" s="181"/>
      <c r="I55" s="268"/>
      <c r="J55" s="57"/>
      <c r="K55" s="268"/>
      <c r="L55" s="268"/>
      <c r="M55" s="268"/>
      <c r="N55" s="247"/>
      <c r="O55" s="43"/>
      <c r="Q55" s="43"/>
    </row>
    <row r="56" spans="1:17" ht="16">
      <c r="A56" s="257"/>
      <c r="B56" s="267"/>
      <c r="C56" s="59"/>
      <c r="D56" s="60" t="s">
        <v>168</v>
      </c>
      <c r="E56" s="56"/>
      <c r="F56" s="56"/>
      <c r="G56" s="268"/>
      <c r="H56" s="181"/>
      <c r="I56" s="268"/>
      <c r="J56" s="57"/>
      <c r="K56" s="268"/>
      <c r="L56" s="268"/>
      <c r="M56" s="268"/>
      <c r="N56" s="247"/>
      <c r="O56" s="43"/>
      <c r="Q56" s="43"/>
    </row>
    <row r="57" spans="1:17" ht="16">
      <c r="A57" s="257"/>
      <c r="B57" s="267"/>
      <c r="C57" s="59"/>
      <c r="D57" s="60" t="s">
        <v>169</v>
      </c>
      <c r="E57" s="56"/>
      <c r="F57" s="56"/>
      <c r="G57" s="268"/>
      <c r="H57" s="181"/>
      <c r="I57" s="268"/>
      <c r="J57" s="57"/>
      <c r="K57" s="268"/>
      <c r="L57" s="268"/>
      <c r="M57" s="268"/>
      <c r="N57" s="247"/>
      <c r="O57" s="43"/>
      <c r="Q57" s="43"/>
    </row>
    <row r="58" spans="1:17" ht="20.25" customHeight="1">
      <c r="A58" s="257"/>
      <c r="B58" s="267"/>
      <c r="C58" s="59"/>
      <c r="D58" s="60" t="s">
        <v>170</v>
      </c>
      <c r="E58" s="56"/>
      <c r="F58" s="56"/>
      <c r="G58" s="268"/>
      <c r="H58" s="181"/>
      <c r="I58" s="268"/>
      <c r="J58" s="57"/>
      <c r="K58" s="268"/>
      <c r="L58" s="268"/>
      <c r="M58" s="268"/>
      <c r="N58" s="247"/>
      <c r="O58" s="43"/>
      <c r="Q58" s="43"/>
    </row>
    <row r="59" spans="1:17" ht="75" customHeight="1">
      <c r="A59" s="257"/>
      <c r="B59" s="267"/>
      <c r="C59" s="61"/>
      <c r="D59" s="60" t="s">
        <v>171</v>
      </c>
      <c r="E59" s="56"/>
      <c r="F59" s="56"/>
      <c r="G59" s="268"/>
      <c r="H59" s="181"/>
      <c r="I59" s="268"/>
      <c r="J59" s="57"/>
      <c r="K59" s="268"/>
      <c r="L59" s="268"/>
      <c r="M59" s="268"/>
      <c r="N59" s="247"/>
      <c r="O59" s="43"/>
      <c r="Q59" s="43"/>
    </row>
    <row r="60" spans="1:17" ht="45" customHeight="1">
      <c r="A60" s="257"/>
      <c r="B60" s="267"/>
      <c r="C60" s="53" t="s">
        <v>34</v>
      </c>
      <c r="D60" s="54" t="s">
        <v>172</v>
      </c>
      <c r="E60" s="56"/>
      <c r="F60" s="56"/>
      <c r="G60" s="268"/>
      <c r="H60" s="181"/>
      <c r="I60" s="268"/>
      <c r="J60" s="57"/>
      <c r="K60" s="268"/>
      <c r="L60" s="268"/>
      <c r="M60" s="268"/>
      <c r="N60" s="247"/>
      <c r="O60" s="43"/>
      <c r="Q60" s="43"/>
    </row>
    <row r="61" spans="1:17" ht="48">
      <c r="A61" s="257"/>
      <c r="B61" s="267"/>
      <c r="C61" s="53" t="s">
        <v>37</v>
      </c>
      <c r="D61" s="54" t="s">
        <v>173</v>
      </c>
      <c r="E61" s="56"/>
      <c r="F61" s="56"/>
      <c r="G61" s="268"/>
      <c r="H61" s="181"/>
      <c r="I61" s="268"/>
      <c r="J61" s="57"/>
      <c r="K61" s="268"/>
      <c r="L61" s="268"/>
      <c r="M61" s="268"/>
      <c r="N61" s="247"/>
      <c r="O61" s="43"/>
      <c r="Q61" s="43"/>
    </row>
    <row r="62" spans="1:17" ht="30" customHeight="1">
      <c r="A62" s="257"/>
      <c r="B62" s="267"/>
      <c r="C62" s="53" t="s">
        <v>40</v>
      </c>
      <c r="D62" s="54" t="s">
        <v>174</v>
      </c>
      <c r="E62" s="56"/>
      <c r="F62" s="56"/>
      <c r="G62" s="268"/>
      <c r="H62" s="181"/>
      <c r="I62" s="268"/>
      <c r="J62" s="57"/>
      <c r="K62" s="268"/>
      <c r="L62" s="268"/>
      <c r="M62" s="268"/>
      <c r="N62" s="247"/>
      <c r="O62" s="43"/>
      <c r="Q62" s="43"/>
    </row>
    <row r="63" spans="1:17" ht="60" customHeight="1">
      <c r="A63" s="257"/>
      <c r="B63" s="267"/>
      <c r="C63" s="53" t="s">
        <v>138</v>
      </c>
      <c r="D63" s="54" t="s">
        <v>175</v>
      </c>
      <c r="E63" s="56"/>
      <c r="F63" s="56"/>
      <c r="G63" s="268"/>
      <c r="H63" s="181"/>
      <c r="I63" s="268"/>
      <c r="J63" s="57"/>
      <c r="K63" s="268"/>
      <c r="L63" s="268"/>
      <c r="M63" s="268"/>
      <c r="N63" s="247"/>
      <c r="O63" s="43"/>
      <c r="Q63" s="43"/>
    </row>
    <row r="64" spans="1:17" ht="90.75" customHeight="1">
      <c r="A64" s="257"/>
      <c r="B64" s="267"/>
      <c r="C64" s="53" t="s">
        <v>140</v>
      </c>
      <c r="D64" s="54" t="s">
        <v>176</v>
      </c>
      <c r="E64" s="56"/>
      <c r="F64" s="56"/>
      <c r="G64" s="268"/>
      <c r="H64" s="181"/>
      <c r="I64" s="268"/>
      <c r="J64" s="57"/>
      <c r="K64" s="268"/>
      <c r="L64" s="268"/>
      <c r="M64" s="268"/>
      <c r="N64" s="247"/>
      <c r="O64" s="43"/>
      <c r="Q64" s="43"/>
    </row>
    <row r="65" spans="1:17" ht="64">
      <c r="A65" s="257"/>
      <c r="B65" s="267"/>
      <c r="C65" s="58" t="s">
        <v>142</v>
      </c>
      <c r="D65" s="54" t="s">
        <v>177</v>
      </c>
      <c r="E65" s="56"/>
      <c r="F65" s="56"/>
      <c r="G65" s="268"/>
      <c r="H65" s="181"/>
      <c r="I65" s="268"/>
      <c r="J65" s="57"/>
      <c r="K65" s="268"/>
      <c r="L65" s="268"/>
      <c r="M65" s="268"/>
      <c r="N65" s="247"/>
      <c r="O65" s="43"/>
      <c r="Q65" s="43"/>
    </row>
    <row r="66" spans="1:17" ht="16">
      <c r="A66" s="257"/>
      <c r="B66" s="267"/>
      <c r="C66" s="59"/>
      <c r="D66" s="60" t="s">
        <v>178</v>
      </c>
      <c r="E66" s="56"/>
      <c r="F66" s="56"/>
      <c r="G66" s="268"/>
      <c r="H66" s="181"/>
      <c r="I66" s="268"/>
      <c r="J66" s="57"/>
      <c r="K66" s="268"/>
      <c r="L66" s="268"/>
      <c r="M66" s="268"/>
      <c r="N66" s="247"/>
      <c r="O66" s="43"/>
      <c r="Q66" s="43"/>
    </row>
    <row r="67" spans="1:17" ht="16">
      <c r="A67" s="257"/>
      <c r="B67" s="267"/>
      <c r="C67" s="59"/>
      <c r="D67" s="60" t="s">
        <v>179</v>
      </c>
      <c r="E67" s="56"/>
      <c r="F67" s="62"/>
      <c r="G67" s="268"/>
      <c r="H67" s="181"/>
      <c r="I67" s="268"/>
      <c r="J67" s="63"/>
      <c r="K67" s="268"/>
      <c r="L67" s="268"/>
      <c r="M67" s="268"/>
      <c r="N67" s="247"/>
      <c r="O67" s="43"/>
      <c r="Q67" s="43"/>
    </row>
    <row r="68" spans="1:17" ht="27" customHeight="1">
      <c r="A68" s="257"/>
      <c r="B68" s="267"/>
      <c r="C68" s="61"/>
      <c r="D68" s="60" t="s">
        <v>180</v>
      </c>
      <c r="E68" s="62"/>
      <c r="F68" s="55" t="s">
        <v>159</v>
      </c>
      <c r="G68" s="268"/>
      <c r="H68" s="181"/>
      <c r="I68" s="268"/>
      <c r="J68" s="64"/>
      <c r="K68" s="268"/>
      <c r="L68" s="268"/>
      <c r="M68" s="268"/>
      <c r="N68" s="248"/>
      <c r="O68" s="43"/>
      <c r="Q68" s="43"/>
    </row>
    <row r="69" spans="1:17" ht="27" customHeight="1">
      <c r="A69" s="257"/>
      <c r="B69" s="256" t="s">
        <v>181</v>
      </c>
      <c r="C69" s="65" t="s">
        <v>24</v>
      </c>
      <c r="D69" s="23" t="s">
        <v>182</v>
      </c>
      <c r="E69" s="272" t="s">
        <v>183</v>
      </c>
      <c r="F69" s="38"/>
      <c r="G69" s="273" t="s">
        <v>184</v>
      </c>
      <c r="H69" s="221" t="s">
        <v>489</v>
      </c>
      <c r="I69" s="274" t="s">
        <v>185</v>
      </c>
      <c r="J69" s="122"/>
      <c r="K69" s="274" t="s">
        <v>33</v>
      </c>
      <c r="L69" s="20" t="s">
        <v>186</v>
      </c>
      <c r="M69" s="29">
        <f t="shared" ref="M69:M100" si="2">IF(L69="Si",1,IF(L69="No",0,"error"))</f>
        <v>1</v>
      </c>
      <c r="N69" s="238" t="s">
        <v>477</v>
      </c>
      <c r="P69" s="43"/>
      <c r="Q69" s="43"/>
    </row>
    <row r="70" spans="1:17" ht="27" customHeight="1">
      <c r="A70" s="257"/>
      <c r="B70" s="256"/>
      <c r="C70" s="66"/>
      <c r="D70" s="67" t="s">
        <v>187</v>
      </c>
      <c r="E70" s="272"/>
      <c r="F70" s="38"/>
      <c r="G70" s="273"/>
      <c r="H70" s="222"/>
      <c r="I70" s="274"/>
      <c r="J70" s="122"/>
      <c r="K70" s="274"/>
      <c r="L70" s="20" t="s">
        <v>186</v>
      </c>
      <c r="M70" s="29">
        <f t="shared" si="2"/>
        <v>1</v>
      </c>
      <c r="N70" s="239"/>
      <c r="P70" s="43"/>
      <c r="Q70" s="43"/>
    </row>
    <row r="71" spans="1:17" ht="27" customHeight="1">
      <c r="A71" s="257"/>
      <c r="B71" s="256"/>
      <c r="C71" s="66"/>
      <c r="D71" s="67" t="s">
        <v>179</v>
      </c>
      <c r="E71" s="272"/>
      <c r="F71" s="38"/>
      <c r="G71" s="273"/>
      <c r="H71" s="222"/>
      <c r="I71" s="274"/>
      <c r="J71" s="122"/>
      <c r="K71" s="274"/>
      <c r="L71" s="20" t="s">
        <v>36</v>
      </c>
      <c r="M71" s="29">
        <f t="shared" si="2"/>
        <v>1</v>
      </c>
      <c r="N71" s="239"/>
      <c r="P71" s="43"/>
      <c r="Q71" s="43"/>
    </row>
    <row r="72" spans="1:17" ht="73.5" customHeight="1">
      <c r="A72" s="257"/>
      <c r="B72" s="256"/>
      <c r="C72" s="68"/>
      <c r="D72" s="67" t="s">
        <v>180</v>
      </c>
      <c r="E72" s="272"/>
      <c r="F72" s="38"/>
      <c r="G72" s="273"/>
      <c r="H72" s="222"/>
      <c r="I72" s="274"/>
      <c r="J72" s="122"/>
      <c r="K72" s="274"/>
      <c r="L72" s="69" t="s">
        <v>186</v>
      </c>
      <c r="M72" s="29">
        <f t="shared" si="2"/>
        <v>1</v>
      </c>
      <c r="N72" s="239"/>
      <c r="P72" s="43"/>
      <c r="Q72" s="43"/>
    </row>
    <row r="73" spans="1:17" ht="64">
      <c r="A73" s="257"/>
      <c r="B73" s="156" t="s">
        <v>188</v>
      </c>
      <c r="C73" s="157" t="s">
        <v>30</v>
      </c>
      <c r="D73" s="118" t="s">
        <v>189</v>
      </c>
      <c r="E73" s="272"/>
      <c r="F73" s="38" t="s">
        <v>159</v>
      </c>
      <c r="G73" s="273"/>
      <c r="H73" s="222"/>
      <c r="I73" s="274"/>
      <c r="J73" s="122"/>
      <c r="K73" s="274"/>
      <c r="L73" s="69" t="s">
        <v>186</v>
      </c>
      <c r="M73" s="29">
        <f t="shared" si="2"/>
        <v>1</v>
      </c>
      <c r="N73" s="239"/>
      <c r="P73" s="43"/>
      <c r="Q73" s="43"/>
    </row>
    <row r="74" spans="1:17" ht="50.25" customHeight="1">
      <c r="A74" s="257"/>
      <c r="B74" s="24" t="s">
        <v>188</v>
      </c>
      <c r="C74" s="22" t="s">
        <v>34</v>
      </c>
      <c r="D74" s="23" t="s">
        <v>190</v>
      </c>
      <c r="E74" s="272"/>
      <c r="F74" s="44"/>
      <c r="G74" s="273"/>
      <c r="H74" s="222"/>
      <c r="I74" s="274"/>
      <c r="J74" s="123"/>
      <c r="K74" s="274"/>
      <c r="L74" s="69" t="s">
        <v>186</v>
      </c>
      <c r="M74" s="29">
        <f t="shared" si="2"/>
        <v>1</v>
      </c>
      <c r="N74" s="239"/>
      <c r="P74" s="43"/>
      <c r="Q74" s="43"/>
    </row>
    <row r="75" spans="1:17" ht="38" customHeight="1">
      <c r="A75" s="257"/>
      <c r="B75" s="27" t="s">
        <v>191</v>
      </c>
      <c r="C75" s="22" t="s">
        <v>45</v>
      </c>
      <c r="D75" s="23" t="s">
        <v>192</v>
      </c>
      <c r="E75" s="272"/>
      <c r="F75" s="19" t="s">
        <v>193</v>
      </c>
      <c r="G75" s="273"/>
      <c r="H75" s="223"/>
      <c r="I75" s="274"/>
      <c r="J75" s="124" t="s">
        <v>194</v>
      </c>
      <c r="K75" s="274"/>
      <c r="L75" s="70" t="s">
        <v>186</v>
      </c>
      <c r="M75" s="71">
        <f t="shared" si="2"/>
        <v>1</v>
      </c>
      <c r="N75" s="240"/>
      <c r="P75" s="43"/>
      <c r="Q75" s="43"/>
    </row>
    <row r="76" spans="1:17" ht="130.5" customHeight="1">
      <c r="A76" s="276" t="s">
        <v>195</v>
      </c>
      <c r="B76" s="156" t="s">
        <v>196</v>
      </c>
      <c r="C76" s="157" t="s">
        <v>45</v>
      </c>
      <c r="D76" s="118" t="s">
        <v>197</v>
      </c>
      <c r="E76" s="158"/>
      <c r="F76" s="118"/>
      <c r="G76" s="159" t="s">
        <v>198</v>
      </c>
      <c r="H76" s="161" t="s">
        <v>489</v>
      </c>
      <c r="I76" s="118" t="s">
        <v>199</v>
      </c>
      <c r="J76" s="118"/>
      <c r="K76" s="120" t="s">
        <v>33</v>
      </c>
      <c r="L76" s="120" t="s">
        <v>21</v>
      </c>
      <c r="M76" s="160">
        <f t="shared" si="2"/>
        <v>1</v>
      </c>
      <c r="N76" s="135" t="s">
        <v>462</v>
      </c>
      <c r="O76" s="73"/>
      <c r="Q76" s="43"/>
    </row>
    <row r="77" spans="1:17" ht="123.75" customHeight="1">
      <c r="A77" s="276"/>
      <c r="B77" s="166" t="s">
        <v>200</v>
      </c>
      <c r="C77" s="157" t="s">
        <v>45</v>
      </c>
      <c r="D77" s="118" t="s">
        <v>201</v>
      </c>
      <c r="E77" s="277" t="s">
        <v>202</v>
      </c>
      <c r="F77" s="118"/>
      <c r="G77" s="159" t="s">
        <v>421</v>
      </c>
      <c r="H77" s="161" t="s">
        <v>494</v>
      </c>
      <c r="I77" s="118" t="s">
        <v>199</v>
      </c>
      <c r="J77" s="118"/>
      <c r="K77" s="120" t="s">
        <v>33</v>
      </c>
      <c r="L77" s="120" t="s">
        <v>186</v>
      </c>
      <c r="M77" s="160">
        <f t="shared" si="2"/>
        <v>1</v>
      </c>
      <c r="N77" s="135" t="s">
        <v>478</v>
      </c>
      <c r="O77" s="73"/>
      <c r="P77" s="43"/>
      <c r="Q77" s="43"/>
    </row>
    <row r="78" spans="1:17" ht="135" customHeight="1">
      <c r="A78" s="276"/>
      <c r="B78" s="170"/>
      <c r="C78" s="157" t="s">
        <v>45</v>
      </c>
      <c r="D78" s="118" t="s">
        <v>203</v>
      </c>
      <c r="E78" s="277"/>
      <c r="F78" s="118"/>
      <c r="G78" s="213" t="s">
        <v>421</v>
      </c>
      <c r="H78" s="161"/>
      <c r="I78" s="118" t="s">
        <v>199</v>
      </c>
      <c r="J78" s="118"/>
      <c r="K78" s="120" t="s">
        <v>33</v>
      </c>
      <c r="L78" s="120" t="s">
        <v>36</v>
      </c>
      <c r="M78" s="160">
        <f t="shared" si="2"/>
        <v>1</v>
      </c>
      <c r="N78" s="135" t="s">
        <v>479</v>
      </c>
      <c r="O78" s="43"/>
      <c r="P78" s="43"/>
      <c r="Q78" s="43"/>
    </row>
    <row r="79" spans="1:17" ht="149.25" customHeight="1">
      <c r="A79" s="276"/>
      <c r="B79" s="165"/>
      <c r="C79" s="157" t="s">
        <v>45</v>
      </c>
      <c r="D79" s="118" t="s">
        <v>204</v>
      </c>
      <c r="E79" s="124"/>
      <c r="F79" s="124"/>
      <c r="G79" s="188" t="s">
        <v>198</v>
      </c>
      <c r="H79" s="195" t="s">
        <v>489</v>
      </c>
      <c r="I79" s="122" t="s">
        <v>199</v>
      </c>
      <c r="J79" s="122"/>
      <c r="K79" s="126" t="s">
        <v>33</v>
      </c>
      <c r="L79" s="120" t="s">
        <v>36</v>
      </c>
      <c r="M79" s="160">
        <f t="shared" ref="M79" si="3">IF(L79="Si",1,IF(L79="No",0,"error"))</f>
        <v>1</v>
      </c>
      <c r="N79" s="135" t="s">
        <v>463</v>
      </c>
      <c r="O79" s="43"/>
    </row>
    <row r="80" spans="1:17" ht="126.75" customHeight="1">
      <c r="A80" s="276"/>
      <c r="B80" s="156" t="s">
        <v>205</v>
      </c>
      <c r="C80" s="157" t="s">
        <v>45</v>
      </c>
      <c r="D80" s="144" t="s">
        <v>206</v>
      </c>
      <c r="E80" s="118"/>
      <c r="F80" s="161"/>
      <c r="G80" s="119" t="s">
        <v>207</v>
      </c>
      <c r="H80" s="175" t="s">
        <v>495</v>
      </c>
      <c r="I80" s="162" t="s">
        <v>199</v>
      </c>
      <c r="J80" s="162" t="s">
        <v>208</v>
      </c>
      <c r="K80" s="153" t="s">
        <v>29</v>
      </c>
      <c r="L80" s="153" t="s">
        <v>186</v>
      </c>
      <c r="M80" s="153">
        <f t="shared" si="2"/>
        <v>1</v>
      </c>
      <c r="N80" s="163" t="s">
        <v>480</v>
      </c>
      <c r="O80" s="43"/>
    </row>
    <row r="81" spans="1:17" ht="74.25" customHeight="1">
      <c r="A81" s="257" t="s">
        <v>209</v>
      </c>
      <c r="B81" s="32" t="s">
        <v>210</v>
      </c>
      <c r="C81" s="22" t="s">
        <v>24</v>
      </c>
      <c r="D81" s="23" t="s">
        <v>211</v>
      </c>
      <c r="E81" s="256" t="s">
        <v>212</v>
      </c>
      <c r="F81" s="78"/>
      <c r="G81" s="265" t="s">
        <v>213</v>
      </c>
      <c r="H81" s="224" t="s">
        <v>496</v>
      </c>
      <c r="I81" s="278" t="s">
        <v>214</v>
      </c>
      <c r="J81" s="79"/>
      <c r="K81" s="303"/>
      <c r="L81" s="80" t="s">
        <v>186</v>
      </c>
      <c r="M81" s="80">
        <f t="shared" si="2"/>
        <v>1</v>
      </c>
      <c r="N81" s="232" t="s">
        <v>473</v>
      </c>
      <c r="O81" s="43"/>
      <c r="P81" s="43"/>
      <c r="Q81" s="43"/>
    </row>
    <row r="82" spans="1:17" ht="216" customHeight="1">
      <c r="A82" s="257"/>
      <c r="B82" s="74"/>
      <c r="C82" s="22" t="s">
        <v>30</v>
      </c>
      <c r="D82" s="44" t="s">
        <v>215</v>
      </c>
      <c r="E82" s="256"/>
      <c r="F82" s="81"/>
      <c r="G82" s="265"/>
      <c r="H82" s="225"/>
      <c r="I82" s="278"/>
      <c r="J82" s="82"/>
      <c r="K82" s="304"/>
      <c r="L82" s="20" t="s">
        <v>186</v>
      </c>
      <c r="M82" s="20">
        <f t="shared" si="2"/>
        <v>1</v>
      </c>
      <c r="N82" s="233"/>
      <c r="O82" s="43"/>
      <c r="P82" s="43"/>
      <c r="Q82" s="43"/>
    </row>
    <row r="83" spans="1:17" ht="142.5" customHeight="1">
      <c r="A83" s="257"/>
      <c r="B83" s="74"/>
      <c r="C83" s="22" t="s">
        <v>34</v>
      </c>
      <c r="D83" s="23" t="s">
        <v>216</v>
      </c>
      <c r="E83" s="256"/>
      <c r="F83" s="18"/>
      <c r="G83" s="265"/>
      <c r="H83" s="225"/>
      <c r="I83" s="278"/>
      <c r="J83" s="18" t="s">
        <v>76</v>
      </c>
      <c r="K83" s="304"/>
      <c r="L83" s="20" t="s">
        <v>186</v>
      </c>
      <c r="M83" s="20">
        <f t="shared" si="2"/>
        <v>1</v>
      </c>
      <c r="N83" s="233"/>
      <c r="O83" s="43"/>
      <c r="P83" s="43"/>
      <c r="Q83" s="43"/>
    </row>
    <row r="84" spans="1:17" ht="96" customHeight="1">
      <c r="A84" s="257"/>
      <c r="B84" s="74"/>
      <c r="C84" s="22" t="s">
        <v>37</v>
      </c>
      <c r="D84" s="23" t="s">
        <v>217</v>
      </c>
      <c r="E84" s="256"/>
      <c r="F84" s="78"/>
      <c r="G84" s="265"/>
      <c r="H84" s="225"/>
      <c r="I84" s="278"/>
      <c r="J84" s="19" t="s">
        <v>20</v>
      </c>
      <c r="K84" s="304"/>
      <c r="L84" s="69" t="s">
        <v>21</v>
      </c>
      <c r="M84" s="69">
        <f t="shared" si="2"/>
        <v>1</v>
      </c>
      <c r="N84" s="233"/>
      <c r="P84" s="43"/>
    </row>
    <row r="85" spans="1:17" ht="182.25" customHeight="1">
      <c r="A85" s="257"/>
      <c r="B85" s="74"/>
      <c r="C85" s="22" t="s">
        <v>40</v>
      </c>
      <c r="D85" s="23" t="s">
        <v>218</v>
      </c>
      <c r="E85" s="256"/>
      <c r="F85" s="78"/>
      <c r="G85" s="265"/>
      <c r="H85" s="225"/>
      <c r="I85" s="278"/>
      <c r="J85" s="48"/>
      <c r="K85" s="304"/>
      <c r="L85" s="69" t="s">
        <v>186</v>
      </c>
      <c r="M85" s="69">
        <f t="shared" si="2"/>
        <v>1</v>
      </c>
      <c r="N85" s="233"/>
      <c r="P85" s="43"/>
    </row>
    <row r="86" spans="1:17" ht="74.25" customHeight="1">
      <c r="A86" s="257"/>
      <c r="B86" s="74"/>
      <c r="C86" s="22" t="s">
        <v>138</v>
      </c>
      <c r="D86" s="23" t="s">
        <v>219</v>
      </c>
      <c r="E86" s="256"/>
      <c r="F86" s="78"/>
      <c r="G86" s="265"/>
      <c r="H86" s="225"/>
      <c r="I86" s="278"/>
      <c r="J86" s="18" t="s">
        <v>151</v>
      </c>
      <c r="K86" s="304"/>
      <c r="L86" s="69" t="s">
        <v>186</v>
      </c>
      <c r="M86" s="69">
        <f t="shared" si="2"/>
        <v>1</v>
      </c>
      <c r="N86" s="233"/>
      <c r="P86" s="43"/>
    </row>
    <row r="87" spans="1:17" ht="74.25" customHeight="1">
      <c r="A87" s="257"/>
      <c r="B87" s="74"/>
      <c r="C87" s="22" t="s">
        <v>140</v>
      </c>
      <c r="D87" s="23" t="s">
        <v>220</v>
      </c>
      <c r="E87" s="256"/>
      <c r="F87" s="76"/>
      <c r="G87" s="265"/>
      <c r="H87" s="225"/>
      <c r="I87" s="278"/>
      <c r="J87" s="83" t="s">
        <v>221</v>
      </c>
      <c r="K87" s="304"/>
      <c r="L87" s="84" t="s">
        <v>186</v>
      </c>
      <c r="M87" s="84">
        <f t="shared" si="2"/>
        <v>1</v>
      </c>
      <c r="N87" s="233"/>
      <c r="P87" s="43"/>
    </row>
    <row r="88" spans="1:17" s="87" customFormat="1" ht="53.25" customHeight="1">
      <c r="A88" s="257"/>
      <c r="B88" s="35"/>
      <c r="C88" s="22" t="s">
        <v>142</v>
      </c>
      <c r="D88" s="23" t="s">
        <v>222</v>
      </c>
      <c r="E88" s="256"/>
      <c r="F88" s="85" t="s">
        <v>223</v>
      </c>
      <c r="G88" s="265"/>
      <c r="H88" s="226"/>
      <c r="I88" s="278"/>
      <c r="J88" s="86" t="s">
        <v>151</v>
      </c>
      <c r="K88" s="305"/>
      <c r="L88" s="20" t="s">
        <v>36</v>
      </c>
      <c r="M88" s="20">
        <f t="shared" si="2"/>
        <v>1</v>
      </c>
      <c r="N88" s="234"/>
    </row>
    <row r="89" spans="1:17" s="87" customFormat="1" ht="38.25" customHeight="1">
      <c r="A89" s="257"/>
      <c r="B89" s="277" t="s">
        <v>224</v>
      </c>
      <c r="C89" s="157"/>
      <c r="D89" s="118" t="s">
        <v>225</v>
      </c>
      <c r="E89" s="279" t="s">
        <v>226</v>
      </c>
      <c r="F89" s="88"/>
      <c r="G89" s="280" t="s">
        <v>455</v>
      </c>
      <c r="H89" s="227" t="s">
        <v>497</v>
      </c>
      <c r="I89" s="281" t="s">
        <v>227</v>
      </c>
      <c r="J89" s="127"/>
      <c r="K89" s="294"/>
      <c r="L89" s="20"/>
      <c r="M89" s="20"/>
      <c r="N89" s="238" t="s">
        <v>482</v>
      </c>
    </row>
    <row r="90" spans="1:17" s="87" customFormat="1" ht="38.25" customHeight="1">
      <c r="A90" s="257"/>
      <c r="B90" s="277"/>
      <c r="C90" s="157" t="s">
        <v>24</v>
      </c>
      <c r="D90" s="156" t="s">
        <v>228</v>
      </c>
      <c r="E90" s="279"/>
      <c r="F90" s="88"/>
      <c r="G90" s="266"/>
      <c r="H90" s="228"/>
      <c r="I90" s="281"/>
      <c r="J90" s="127"/>
      <c r="K90" s="294"/>
      <c r="L90" s="20" t="s">
        <v>21</v>
      </c>
      <c r="M90" s="20">
        <f t="shared" si="2"/>
        <v>1</v>
      </c>
      <c r="N90" s="239"/>
    </row>
    <row r="91" spans="1:17" s="87" customFormat="1" ht="38.25" customHeight="1">
      <c r="A91" s="257"/>
      <c r="B91" s="277"/>
      <c r="C91" s="157" t="s">
        <v>30</v>
      </c>
      <c r="D91" s="156" t="s">
        <v>229</v>
      </c>
      <c r="E91" s="279"/>
      <c r="F91" s="88"/>
      <c r="G91" s="266"/>
      <c r="H91" s="228"/>
      <c r="I91" s="281"/>
      <c r="J91" s="127"/>
      <c r="K91" s="294"/>
      <c r="L91" s="20" t="s">
        <v>21</v>
      </c>
      <c r="M91" s="20">
        <f t="shared" si="2"/>
        <v>1</v>
      </c>
      <c r="N91" s="239"/>
    </row>
    <row r="92" spans="1:17" s="87" customFormat="1" ht="38.25" customHeight="1">
      <c r="A92" s="257"/>
      <c r="B92" s="277"/>
      <c r="C92" s="157" t="s">
        <v>34</v>
      </c>
      <c r="D92" s="156" t="s">
        <v>230</v>
      </c>
      <c r="E92" s="279"/>
      <c r="F92" s="88"/>
      <c r="G92" s="266"/>
      <c r="H92" s="228"/>
      <c r="I92" s="281"/>
      <c r="J92" s="127"/>
      <c r="K92" s="294"/>
      <c r="L92" s="20" t="s">
        <v>21</v>
      </c>
      <c r="M92" s="20">
        <f t="shared" si="2"/>
        <v>1</v>
      </c>
      <c r="N92" s="239"/>
    </row>
    <row r="93" spans="1:17" s="87" customFormat="1" ht="38.25" customHeight="1">
      <c r="A93" s="257"/>
      <c r="B93" s="277"/>
      <c r="C93" s="157" t="s">
        <v>37</v>
      </c>
      <c r="D93" s="156" t="s">
        <v>231</v>
      </c>
      <c r="E93" s="279"/>
      <c r="F93" s="88"/>
      <c r="G93" s="266"/>
      <c r="H93" s="228"/>
      <c r="I93" s="281"/>
      <c r="J93" s="127"/>
      <c r="K93" s="294"/>
      <c r="L93" s="20" t="s">
        <v>21</v>
      </c>
      <c r="M93" s="20">
        <f t="shared" si="2"/>
        <v>1</v>
      </c>
      <c r="N93" s="239"/>
    </row>
    <row r="94" spans="1:17" ht="38.25" customHeight="1">
      <c r="A94" s="257"/>
      <c r="B94" s="277"/>
      <c r="C94" s="157" t="s">
        <v>40</v>
      </c>
      <c r="D94" s="156" t="s">
        <v>232</v>
      </c>
      <c r="E94" s="279"/>
      <c r="F94" s="89"/>
      <c r="G94" s="266"/>
      <c r="H94" s="228"/>
      <c r="I94" s="281"/>
      <c r="J94" s="128"/>
      <c r="K94" s="294"/>
      <c r="L94" s="20" t="s">
        <v>21</v>
      </c>
      <c r="M94" s="20">
        <f t="shared" si="2"/>
        <v>1</v>
      </c>
      <c r="N94" s="239"/>
      <c r="O94" s="43"/>
      <c r="P94" s="43"/>
      <c r="Q94" s="43"/>
    </row>
    <row r="95" spans="1:17" ht="105" customHeight="1">
      <c r="A95" s="257"/>
      <c r="B95" s="277"/>
      <c r="C95" s="157" t="s">
        <v>138</v>
      </c>
      <c r="D95" s="118" t="s">
        <v>233</v>
      </c>
      <c r="E95" s="279"/>
      <c r="F95" s="18" t="s">
        <v>234</v>
      </c>
      <c r="G95" s="266"/>
      <c r="H95" s="229"/>
      <c r="I95" s="281"/>
      <c r="J95" s="118" t="s">
        <v>107</v>
      </c>
      <c r="K95" s="294"/>
      <c r="L95" s="20" t="s">
        <v>21</v>
      </c>
      <c r="M95" s="20">
        <f t="shared" si="2"/>
        <v>1</v>
      </c>
      <c r="N95" s="240"/>
      <c r="O95" s="43"/>
      <c r="P95" s="43"/>
      <c r="Q95" s="43"/>
    </row>
    <row r="96" spans="1:17" ht="128">
      <c r="A96" s="257"/>
      <c r="B96" s="156" t="s">
        <v>235</v>
      </c>
      <c r="C96" s="157" t="s">
        <v>45</v>
      </c>
      <c r="D96" s="118" t="s">
        <v>236</v>
      </c>
      <c r="E96" s="134" t="s">
        <v>237</v>
      </c>
      <c r="F96" s="133" t="s">
        <v>159</v>
      </c>
      <c r="G96" s="186" t="s">
        <v>461</v>
      </c>
      <c r="H96" s="196" t="s">
        <v>498</v>
      </c>
      <c r="I96" s="121" t="s">
        <v>227</v>
      </c>
      <c r="J96" s="129"/>
      <c r="K96" s="130"/>
      <c r="L96" s="84" t="s">
        <v>36</v>
      </c>
      <c r="M96" s="20">
        <f t="shared" si="2"/>
        <v>1</v>
      </c>
      <c r="N96" s="137" t="s">
        <v>469</v>
      </c>
      <c r="O96" s="43"/>
      <c r="P96" s="43"/>
      <c r="Q96" s="43"/>
    </row>
    <row r="97" spans="1:17" ht="119.25" customHeight="1">
      <c r="A97" s="257"/>
      <c r="B97" s="156" t="s">
        <v>238</v>
      </c>
      <c r="C97" s="157" t="s">
        <v>45</v>
      </c>
      <c r="D97" s="144" t="s">
        <v>239</v>
      </c>
      <c r="E97" s="35" t="s">
        <v>240</v>
      </c>
      <c r="F97" s="99" t="s">
        <v>241</v>
      </c>
      <c r="G97" s="149" t="s">
        <v>242</v>
      </c>
      <c r="H97" s="194" t="s">
        <v>499</v>
      </c>
      <c r="I97" s="121" t="s">
        <v>227</v>
      </c>
      <c r="J97" s="118" t="s">
        <v>107</v>
      </c>
      <c r="K97" s="120" t="s">
        <v>243</v>
      </c>
      <c r="L97" s="69" t="s">
        <v>21</v>
      </c>
      <c r="M97" s="20">
        <f t="shared" si="2"/>
        <v>1</v>
      </c>
      <c r="N97" s="137" t="s">
        <v>483</v>
      </c>
      <c r="O97" s="43"/>
      <c r="P97" s="43"/>
      <c r="Q97" s="43"/>
    </row>
    <row r="98" spans="1:17" ht="98.25" customHeight="1">
      <c r="A98" s="257"/>
      <c r="B98" s="256" t="s">
        <v>244</v>
      </c>
      <c r="C98" s="22"/>
      <c r="D98" s="23" t="s">
        <v>245</v>
      </c>
      <c r="E98" s="261" t="s">
        <v>246</v>
      </c>
      <c r="F98" s="91"/>
      <c r="G98" s="311" t="s">
        <v>247</v>
      </c>
      <c r="H98" s="224" t="s">
        <v>492</v>
      </c>
      <c r="I98" s="259" t="s">
        <v>248</v>
      </c>
      <c r="J98" s="92"/>
      <c r="K98" s="284" t="s">
        <v>29</v>
      </c>
      <c r="L98" s="80" t="s">
        <v>186</v>
      </c>
      <c r="M98" s="16">
        <f t="shared" si="2"/>
        <v>1</v>
      </c>
      <c r="N98" s="238" t="s">
        <v>429</v>
      </c>
      <c r="O98" s="43"/>
      <c r="P98" s="43"/>
      <c r="Q98" s="43"/>
    </row>
    <row r="99" spans="1:17" ht="99.75" customHeight="1">
      <c r="A99" s="257"/>
      <c r="B99" s="256"/>
      <c r="C99" s="22" t="s">
        <v>24</v>
      </c>
      <c r="D99" s="67" t="s">
        <v>249</v>
      </c>
      <c r="E99" s="261"/>
      <c r="F99" s="23"/>
      <c r="G99" s="311"/>
      <c r="H99" s="225"/>
      <c r="I99" s="259"/>
      <c r="J99" s="94"/>
      <c r="K99" s="284"/>
      <c r="L99" s="80" t="s">
        <v>186</v>
      </c>
      <c r="M99" s="16">
        <f t="shared" si="2"/>
        <v>1</v>
      </c>
      <c r="N99" s="239"/>
      <c r="O99" s="43"/>
      <c r="P99" s="43"/>
      <c r="Q99" s="43"/>
    </row>
    <row r="100" spans="1:17" ht="83.25" customHeight="1">
      <c r="A100" s="257"/>
      <c r="B100" s="256"/>
      <c r="C100" s="22" t="s">
        <v>30</v>
      </c>
      <c r="D100" s="67" t="s">
        <v>250</v>
      </c>
      <c r="E100" s="261"/>
      <c r="F100" s="23"/>
      <c r="G100" s="311"/>
      <c r="H100" s="225"/>
      <c r="I100" s="259"/>
      <c r="J100" s="94"/>
      <c r="K100" s="284"/>
      <c r="L100" s="69" t="s">
        <v>186</v>
      </c>
      <c r="M100" s="29">
        <f t="shared" si="2"/>
        <v>1</v>
      </c>
      <c r="N100" s="239"/>
      <c r="O100" s="43"/>
      <c r="P100" s="43"/>
      <c r="Q100" s="43"/>
    </row>
    <row r="101" spans="1:17" ht="77.25" customHeight="1">
      <c r="A101" s="257"/>
      <c r="B101" s="256"/>
      <c r="C101" s="22" t="s">
        <v>34</v>
      </c>
      <c r="D101" s="67" t="s">
        <v>251</v>
      </c>
      <c r="E101" s="261"/>
      <c r="F101" s="23"/>
      <c r="G101" s="311"/>
      <c r="H101" s="226"/>
      <c r="I101" s="259"/>
      <c r="J101" s="26" t="s">
        <v>69</v>
      </c>
      <c r="K101" s="284"/>
      <c r="L101" s="20" t="s">
        <v>21</v>
      </c>
      <c r="M101" s="29">
        <f t="shared" ref="M101:M124" si="4">IF(L101="Si",1,IF(L101="No",0,"error"))</f>
        <v>1</v>
      </c>
      <c r="N101" s="240"/>
      <c r="O101" s="43"/>
      <c r="P101" s="43"/>
      <c r="Q101" s="43"/>
    </row>
    <row r="102" spans="1:17" ht="77.25" customHeight="1">
      <c r="A102" s="257"/>
      <c r="B102" s="24" t="s">
        <v>252</v>
      </c>
      <c r="C102" s="22" t="s">
        <v>45</v>
      </c>
      <c r="D102" s="23" t="s">
        <v>253</v>
      </c>
      <c r="E102" s="24" t="s">
        <v>254</v>
      </c>
      <c r="F102" s="23" t="s">
        <v>255</v>
      </c>
      <c r="G102" s="171" t="s">
        <v>439</v>
      </c>
      <c r="H102" s="194" t="s">
        <v>492</v>
      </c>
      <c r="I102" s="118" t="s">
        <v>227</v>
      </c>
      <c r="J102" s="118" t="s">
        <v>256</v>
      </c>
      <c r="K102" s="120" t="s">
        <v>33</v>
      </c>
      <c r="L102" s="20" t="s">
        <v>36</v>
      </c>
      <c r="M102" s="29">
        <f t="shared" si="4"/>
        <v>1</v>
      </c>
      <c r="N102" s="137" t="s">
        <v>430</v>
      </c>
    </row>
    <row r="103" spans="1:17" ht="51" customHeight="1">
      <c r="A103" s="257" t="s">
        <v>257</v>
      </c>
      <c r="B103" s="256" t="s">
        <v>258</v>
      </c>
      <c r="C103" s="95"/>
      <c r="D103" s="44" t="s">
        <v>259</v>
      </c>
      <c r="E103" s="24" t="s">
        <v>260</v>
      </c>
      <c r="F103" s="23"/>
      <c r="G103" s="186" t="s">
        <v>261</v>
      </c>
      <c r="H103" s="177" t="s">
        <v>492</v>
      </c>
      <c r="I103" s="259" t="s">
        <v>256</v>
      </c>
      <c r="J103" s="23"/>
      <c r="K103" s="93" t="s">
        <v>262</v>
      </c>
      <c r="L103" s="69" t="s">
        <v>36</v>
      </c>
      <c r="M103" s="29">
        <f t="shared" si="4"/>
        <v>1</v>
      </c>
      <c r="N103" s="235" t="s">
        <v>440</v>
      </c>
      <c r="P103" s="43"/>
      <c r="Q103" s="43"/>
    </row>
    <row r="104" spans="1:17" ht="93.75" customHeight="1">
      <c r="A104" s="257"/>
      <c r="B104" s="256"/>
      <c r="C104" s="22" t="s">
        <v>24</v>
      </c>
      <c r="D104" s="67" t="s">
        <v>263</v>
      </c>
      <c r="E104" s="24" t="s">
        <v>264</v>
      </c>
      <c r="F104" s="23"/>
      <c r="G104" s="77" t="s">
        <v>265</v>
      </c>
      <c r="H104" s="177" t="s">
        <v>492</v>
      </c>
      <c r="I104" s="259"/>
      <c r="J104" s="46"/>
      <c r="K104" s="30" t="s">
        <v>29</v>
      </c>
      <c r="L104" s="42" t="s">
        <v>186</v>
      </c>
      <c r="M104" s="16">
        <f t="shared" si="4"/>
        <v>1</v>
      </c>
      <c r="N104" s="236"/>
      <c r="P104" s="43"/>
      <c r="Q104" s="43"/>
    </row>
    <row r="105" spans="1:17" ht="102.75" customHeight="1">
      <c r="A105" s="257"/>
      <c r="B105" s="256"/>
      <c r="C105" s="22" t="s">
        <v>30</v>
      </c>
      <c r="D105" s="67" t="s">
        <v>266</v>
      </c>
      <c r="E105" s="24" t="s">
        <v>267</v>
      </c>
      <c r="F105" s="23"/>
      <c r="G105" s="77" t="s">
        <v>268</v>
      </c>
      <c r="H105" s="177" t="s">
        <v>492</v>
      </c>
      <c r="I105" s="259"/>
      <c r="J105" s="46"/>
      <c r="K105" s="26" t="s">
        <v>29</v>
      </c>
      <c r="L105" s="20" t="s">
        <v>186</v>
      </c>
      <c r="M105" s="16">
        <f t="shared" si="4"/>
        <v>1</v>
      </c>
      <c r="N105" s="236"/>
      <c r="P105" s="43"/>
      <c r="Q105" s="43"/>
    </row>
    <row r="106" spans="1:17" ht="119" customHeight="1">
      <c r="A106" s="257"/>
      <c r="B106" s="256"/>
      <c r="C106" s="22" t="s">
        <v>34</v>
      </c>
      <c r="D106" s="67" t="s">
        <v>269</v>
      </c>
      <c r="E106" s="24" t="s">
        <v>270</v>
      </c>
      <c r="F106" s="23"/>
      <c r="G106" s="77" t="s">
        <v>271</v>
      </c>
      <c r="H106" s="177" t="s">
        <v>492</v>
      </c>
      <c r="I106" s="259"/>
      <c r="J106" s="46"/>
      <c r="K106" s="26" t="s">
        <v>29</v>
      </c>
      <c r="L106" s="20" t="s">
        <v>186</v>
      </c>
      <c r="M106" s="16">
        <f t="shared" si="4"/>
        <v>1</v>
      </c>
      <c r="N106" s="236"/>
      <c r="P106" s="43"/>
      <c r="Q106" s="43"/>
    </row>
    <row r="107" spans="1:17" ht="75" customHeight="1">
      <c r="A107" s="257"/>
      <c r="B107" s="256"/>
      <c r="C107" s="22" t="s">
        <v>37</v>
      </c>
      <c r="D107" s="67" t="s">
        <v>272</v>
      </c>
      <c r="E107" s="24"/>
      <c r="F107" s="18" t="s">
        <v>273</v>
      </c>
      <c r="G107" s="77" t="s">
        <v>274</v>
      </c>
      <c r="H107" s="177" t="s">
        <v>492</v>
      </c>
      <c r="I107" s="259"/>
      <c r="J107" s="46"/>
      <c r="K107" s="26" t="s">
        <v>29</v>
      </c>
      <c r="L107" s="20" t="s">
        <v>186</v>
      </c>
      <c r="M107" s="16">
        <f t="shared" si="4"/>
        <v>1</v>
      </c>
      <c r="N107" s="237"/>
      <c r="P107" s="43"/>
      <c r="Q107" s="43"/>
    </row>
    <row r="108" spans="1:17" ht="75" customHeight="1">
      <c r="A108" s="257"/>
      <c r="B108" s="24" t="s">
        <v>275</v>
      </c>
      <c r="C108" s="22" t="s">
        <v>45</v>
      </c>
      <c r="D108" s="23" t="s">
        <v>276</v>
      </c>
      <c r="E108" s="24" t="s">
        <v>277</v>
      </c>
      <c r="F108" s="23"/>
      <c r="G108" s="171" t="s">
        <v>274</v>
      </c>
      <c r="H108" s="194" t="s">
        <v>492</v>
      </c>
      <c r="I108" s="259"/>
      <c r="J108" s="46"/>
      <c r="K108" s="26" t="s">
        <v>29</v>
      </c>
      <c r="L108" s="20" t="s">
        <v>186</v>
      </c>
      <c r="M108" s="16">
        <f t="shared" si="4"/>
        <v>1</v>
      </c>
      <c r="N108" s="140" t="s">
        <v>430</v>
      </c>
      <c r="P108" s="43"/>
      <c r="Q108" s="43"/>
    </row>
    <row r="109" spans="1:17" ht="67.5" customHeight="1">
      <c r="A109" s="257"/>
      <c r="B109" s="24" t="s">
        <v>278</v>
      </c>
      <c r="C109" s="22" t="s">
        <v>45</v>
      </c>
      <c r="D109" s="118" t="s">
        <v>279</v>
      </c>
      <c r="E109" s="118" t="s">
        <v>280</v>
      </c>
      <c r="F109" s="118"/>
      <c r="G109" s="119" t="s">
        <v>281</v>
      </c>
      <c r="H109" s="187" t="s">
        <v>514</v>
      </c>
      <c r="I109" s="123"/>
      <c r="J109" s="123"/>
      <c r="K109" s="121" t="s">
        <v>29</v>
      </c>
      <c r="L109" s="20" t="s">
        <v>36</v>
      </c>
      <c r="M109" s="16">
        <f t="shared" si="4"/>
        <v>1</v>
      </c>
      <c r="N109" s="141" t="s">
        <v>440</v>
      </c>
      <c r="P109" s="43"/>
      <c r="Q109" s="43"/>
    </row>
    <row r="110" spans="1:17" ht="67.5" customHeight="1">
      <c r="A110" s="257"/>
      <c r="B110" s="134" t="s">
        <v>446</v>
      </c>
      <c r="C110" s="22"/>
      <c r="D110" s="118" t="s">
        <v>447</v>
      </c>
      <c r="E110" s="118"/>
      <c r="F110" s="118"/>
      <c r="G110" s="125" t="s">
        <v>448</v>
      </c>
      <c r="H110" s="76" t="s">
        <v>489</v>
      </c>
      <c r="I110" s="135" t="s">
        <v>449</v>
      </c>
      <c r="J110" s="135"/>
      <c r="K110" s="121" t="s">
        <v>29</v>
      </c>
      <c r="L110" s="20" t="s">
        <v>36</v>
      </c>
      <c r="M110" s="132">
        <f t="shared" si="4"/>
        <v>1</v>
      </c>
      <c r="N110" s="141" t="s">
        <v>430</v>
      </c>
      <c r="P110" s="43"/>
      <c r="Q110" s="43"/>
    </row>
    <row r="111" spans="1:17" ht="153" customHeight="1">
      <c r="A111" s="257"/>
      <c r="B111" s="35" t="s">
        <v>278</v>
      </c>
      <c r="C111" s="95" t="s">
        <v>45</v>
      </c>
      <c r="D111" s="144" t="s">
        <v>282</v>
      </c>
      <c r="E111" s="144"/>
      <c r="F111" s="144" t="s">
        <v>283</v>
      </c>
      <c r="G111" s="150" t="s">
        <v>281</v>
      </c>
      <c r="H111" s="175" t="s">
        <v>500</v>
      </c>
      <c r="I111" s="144"/>
      <c r="J111" s="144"/>
      <c r="K111" s="126" t="s">
        <v>29</v>
      </c>
      <c r="L111" s="80" t="s">
        <v>36</v>
      </c>
      <c r="M111" s="16">
        <f t="shared" si="4"/>
        <v>1</v>
      </c>
      <c r="N111" s="143" t="s">
        <v>441</v>
      </c>
      <c r="P111" s="43"/>
      <c r="Q111" s="43"/>
    </row>
    <row r="112" spans="1:17" ht="67.5" customHeight="1">
      <c r="A112" s="257"/>
      <c r="B112" s="256" t="s">
        <v>284</v>
      </c>
      <c r="C112" s="22" t="s">
        <v>24</v>
      </c>
      <c r="D112" s="44" t="s">
        <v>285</v>
      </c>
      <c r="E112" s="283"/>
      <c r="F112" s="38"/>
      <c r="G112" s="263" t="s">
        <v>286</v>
      </c>
      <c r="H112" s="224" t="s">
        <v>489</v>
      </c>
      <c r="I112" s="259" t="s">
        <v>287</v>
      </c>
      <c r="J112" s="46"/>
      <c r="K112" s="284" t="s">
        <v>29</v>
      </c>
      <c r="L112" s="80" t="s">
        <v>186</v>
      </c>
      <c r="M112" s="16">
        <f t="shared" si="4"/>
        <v>1</v>
      </c>
      <c r="N112" s="238" t="s">
        <v>428</v>
      </c>
      <c r="P112" s="43"/>
      <c r="Q112" s="43"/>
    </row>
    <row r="113" spans="1:17" ht="57" customHeight="1">
      <c r="A113" s="257"/>
      <c r="B113" s="256"/>
      <c r="C113" s="22" t="s">
        <v>30</v>
      </c>
      <c r="D113" s="23" t="s">
        <v>288</v>
      </c>
      <c r="E113" s="283"/>
      <c r="F113" s="44"/>
      <c r="G113" s="263"/>
      <c r="H113" s="225"/>
      <c r="I113" s="259"/>
      <c r="J113" s="48"/>
      <c r="K113" s="284"/>
      <c r="L113" s="69" t="s">
        <v>186</v>
      </c>
      <c r="M113" s="16">
        <f t="shared" si="4"/>
        <v>1</v>
      </c>
      <c r="N113" s="239"/>
      <c r="P113" s="43"/>
      <c r="Q113" s="43"/>
    </row>
    <row r="114" spans="1:17" ht="279.75" customHeight="1">
      <c r="A114" s="257"/>
      <c r="B114" s="256"/>
      <c r="C114" s="22" t="s">
        <v>34</v>
      </c>
      <c r="D114" s="23" t="s">
        <v>289</v>
      </c>
      <c r="E114" s="283"/>
      <c r="F114" s="18" t="s">
        <v>290</v>
      </c>
      <c r="G114" s="263"/>
      <c r="H114" s="226"/>
      <c r="I114" s="259"/>
      <c r="J114" s="18" t="s">
        <v>76</v>
      </c>
      <c r="K114" s="284"/>
      <c r="L114" s="69" t="s">
        <v>186</v>
      </c>
      <c r="M114" s="16">
        <f t="shared" si="4"/>
        <v>1</v>
      </c>
      <c r="N114" s="240"/>
      <c r="P114" s="43"/>
      <c r="Q114" s="43"/>
    </row>
    <row r="115" spans="1:17" ht="264" customHeight="1">
      <c r="A115" s="257"/>
      <c r="B115" s="24" t="s">
        <v>291</v>
      </c>
      <c r="C115" s="22" t="s">
        <v>45</v>
      </c>
      <c r="D115" s="118" t="s">
        <v>292</v>
      </c>
      <c r="E115" s="131" t="s">
        <v>293</v>
      </c>
      <c r="F115" s="118"/>
      <c r="G115" s="119" t="s">
        <v>445</v>
      </c>
      <c r="H115" s="175" t="s">
        <v>501</v>
      </c>
      <c r="I115" s="118" t="s">
        <v>294</v>
      </c>
      <c r="J115" s="118" t="s">
        <v>295</v>
      </c>
      <c r="K115" s="121" t="s">
        <v>33</v>
      </c>
      <c r="L115" s="20" t="s">
        <v>36</v>
      </c>
      <c r="M115" s="16">
        <f t="shared" si="4"/>
        <v>1</v>
      </c>
      <c r="N115" s="137" t="s">
        <v>515</v>
      </c>
      <c r="Q115" s="43"/>
    </row>
    <row r="116" spans="1:17" ht="60" customHeight="1">
      <c r="A116" s="257"/>
      <c r="B116" s="272" t="s">
        <v>296</v>
      </c>
      <c r="C116" s="22"/>
      <c r="D116" s="23" t="s">
        <v>297</v>
      </c>
      <c r="E116" s="285" t="s">
        <v>298</v>
      </c>
      <c r="F116" s="38"/>
      <c r="G116" s="286" t="s">
        <v>299</v>
      </c>
      <c r="H116" s="224" t="s">
        <v>502</v>
      </c>
      <c r="I116" s="287" t="s">
        <v>58</v>
      </c>
      <c r="J116" s="40"/>
      <c r="K116" s="288" t="s">
        <v>29</v>
      </c>
      <c r="L116" s="80" t="s">
        <v>21</v>
      </c>
      <c r="M116" s="16">
        <f t="shared" si="4"/>
        <v>1</v>
      </c>
      <c r="N116" s="244" t="s">
        <v>431</v>
      </c>
      <c r="O116" s="43"/>
      <c r="P116" s="43"/>
      <c r="Q116" s="43"/>
    </row>
    <row r="117" spans="1:17" ht="60" customHeight="1">
      <c r="A117" s="257"/>
      <c r="B117" s="272"/>
      <c r="C117" s="22" t="s">
        <v>24</v>
      </c>
      <c r="D117" s="23" t="s">
        <v>300</v>
      </c>
      <c r="E117" s="285"/>
      <c r="F117" s="38"/>
      <c r="G117" s="286"/>
      <c r="H117" s="225"/>
      <c r="I117" s="287"/>
      <c r="J117" s="40"/>
      <c r="K117" s="288"/>
      <c r="L117" s="69" t="s">
        <v>21</v>
      </c>
      <c r="M117" s="16">
        <f t="shared" si="4"/>
        <v>1</v>
      </c>
      <c r="N117" s="245"/>
      <c r="O117" s="43"/>
      <c r="P117" s="43"/>
      <c r="Q117" s="43"/>
    </row>
    <row r="118" spans="1:17" ht="83.25" customHeight="1">
      <c r="A118" s="257"/>
      <c r="B118" s="272"/>
      <c r="C118" s="22" t="s">
        <v>30</v>
      </c>
      <c r="D118" s="23" t="s">
        <v>301</v>
      </c>
      <c r="E118" s="285"/>
      <c r="F118" s="38"/>
      <c r="G118" s="286"/>
      <c r="H118" s="225"/>
      <c r="I118" s="287"/>
      <c r="J118" s="40"/>
      <c r="K118" s="288"/>
      <c r="L118" s="69" t="s">
        <v>21</v>
      </c>
      <c r="M118" s="16">
        <f t="shared" si="4"/>
        <v>1</v>
      </c>
      <c r="N118" s="245"/>
      <c r="O118" s="43"/>
      <c r="P118" s="43"/>
      <c r="Q118" s="43"/>
    </row>
    <row r="119" spans="1:17" ht="60" customHeight="1">
      <c r="A119" s="257"/>
      <c r="B119" s="272"/>
      <c r="C119" s="22" t="s">
        <v>34</v>
      </c>
      <c r="D119" s="23" t="s">
        <v>302</v>
      </c>
      <c r="E119" s="285"/>
      <c r="F119" s="44"/>
      <c r="G119" s="286"/>
      <c r="H119" s="225"/>
      <c r="I119" s="287"/>
      <c r="J119" s="45"/>
      <c r="K119" s="288"/>
      <c r="L119" s="20" t="s">
        <v>21</v>
      </c>
      <c r="M119" s="16">
        <f t="shared" si="4"/>
        <v>1</v>
      </c>
      <c r="N119" s="245"/>
      <c r="O119" s="43"/>
      <c r="P119" s="43"/>
      <c r="Q119" s="43"/>
    </row>
    <row r="120" spans="1:17" ht="409.5" customHeight="1">
      <c r="A120" s="257"/>
      <c r="B120" s="272"/>
      <c r="C120" s="33" t="s">
        <v>37</v>
      </c>
      <c r="D120" s="19" t="s">
        <v>303</v>
      </c>
      <c r="E120" s="285"/>
      <c r="F120" s="31" t="s">
        <v>304</v>
      </c>
      <c r="G120" s="286"/>
      <c r="H120" s="226"/>
      <c r="I120" s="287"/>
      <c r="J120" s="19" t="s">
        <v>305</v>
      </c>
      <c r="K120" s="288"/>
      <c r="L120" s="84" t="s">
        <v>21</v>
      </c>
      <c r="M120" s="75">
        <f t="shared" si="4"/>
        <v>1</v>
      </c>
      <c r="N120" s="245"/>
      <c r="O120" s="43"/>
      <c r="P120" s="43"/>
      <c r="Q120" s="43"/>
    </row>
    <row r="121" spans="1:17" ht="310.5" customHeight="1">
      <c r="A121" s="276" t="s">
        <v>306</v>
      </c>
      <c r="B121" s="156" t="s">
        <v>307</v>
      </c>
      <c r="C121" s="157" t="s">
        <v>45</v>
      </c>
      <c r="D121" s="118" t="s">
        <v>308</v>
      </c>
      <c r="E121" s="24" t="s">
        <v>309</v>
      </c>
      <c r="F121" s="18" t="s">
        <v>310</v>
      </c>
      <c r="G121" s="172" t="s">
        <v>456</v>
      </c>
      <c r="H121" s="195" t="s">
        <v>503</v>
      </c>
      <c r="I121" s="23" t="s">
        <v>311</v>
      </c>
      <c r="J121" s="23"/>
      <c r="K121" s="96" t="s">
        <v>29</v>
      </c>
      <c r="L121" s="84" t="s">
        <v>21</v>
      </c>
      <c r="M121" s="75">
        <f t="shared" ref="M121" si="5">IF(L121="Si",1,IF(L121="No",0,"error"))</f>
        <v>1</v>
      </c>
      <c r="N121" s="137" t="s">
        <v>430</v>
      </c>
    </row>
    <row r="122" spans="1:17" ht="174.75" customHeight="1">
      <c r="A122" s="276"/>
      <c r="B122" s="156" t="s">
        <v>312</v>
      </c>
      <c r="C122" s="157" t="s">
        <v>45</v>
      </c>
      <c r="D122" s="118" t="s">
        <v>313</v>
      </c>
      <c r="E122" s="72"/>
      <c r="F122" s="18" t="s">
        <v>314</v>
      </c>
      <c r="G122" s="186" t="s">
        <v>468</v>
      </c>
      <c r="H122" s="196" t="s">
        <v>504</v>
      </c>
      <c r="I122" s="118" t="s">
        <v>311</v>
      </c>
      <c r="J122" s="118"/>
      <c r="K122" s="120" t="s">
        <v>33</v>
      </c>
      <c r="L122" s="69" t="s">
        <v>21</v>
      </c>
      <c r="M122" s="29">
        <f t="shared" si="4"/>
        <v>1</v>
      </c>
      <c r="N122" s="152" t="s">
        <v>485</v>
      </c>
    </row>
    <row r="123" spans="1:17" ht="94.5" customHeight="1">
      <c r="A123" s="276"/>
      <c r="B123" s="165" t="s">
        <v>315</v>
      </c>
      <c r="C123" s="167" t="s">
        <v>45</v>
      </c>
      <c r="D123" s="144" t="s">
        <v>316</v>
      </c>
      <c r="E123" s="24" t="s">
        <v>317</v>
      </c>
      <c r="F123" s="23" t="s">
        <v>318</v>
      </c>
      <c r="G123" s="125" t="s">
        <v>319</v>
      </c>
      <c r="H123" s="76" t="s">
        <v>492</v>
      </c>
      <c r="I123" s="118" t="s">
        <v>311</v>
      </c>
      <c r="J123" s="122"/>
      <c r="K123" s="120" t="s">
        <v>320</v>
      </c>
      <c r="L123" s="69" t="s">
        <v>36</v>
      </c>
      <c r="M123" s="29">
        <f t="shared" si="4"/>
        <v>1</v>
      </c>
      <c r="N123" s="137" t="s">
        <v>505</v>
      </c>
      <c r="Q123" s="43"/>
    </row>
    <row r="124" spans="1:17" ht="84" customHeight="1">
      <c r="A124" s="276"/>
      <c r="B124" s="166" t="s">
        <v>321</v>
      </c>
      <c r="C124" s="157" t="s">
        <v>45</v>
      </c>
      <c r="D124" s="118" t="s">
        <v>322</v>
      </c>
      <c r="E124" s="35" t="s">
        <v>323</v>
      </c>
      <c r="F124" s="44"/>
      <c r="G124" s="190" t="s">
        <v>324</v>
      </c>
      <c r="H124" s="183" t="s">
        <v>506</v>
      </c>
      <c r="I124" s="123" t="s">
        <v>311</v>
      </c>
      <c r="J124" s="123"/>
      <c r="K124" s="126" t="s">
        <v>33</v>
      </c>
      <c r="L124" s="80" t="s">
        <v>186</v>
      </c>
      <c r="M124" s="16">
        <f t="shared" si="4"/>
        <v>1</v>
      </c>
      <c r="N124" s="142" t="s">
        <v>481</v>
      </c>
      <c r="O124" s="43"/>
      <c r="P124" s="43"/>
      <c r="Q124" s="43"/>
    </row>
    <row r="125" spans="1:17" ht="183" customHeight="1">
      <c r="A125" s="276"/>
      <c r="B125" s="165"/>
      <c r="C125" s="157" t="s">
        <v>45</v>
      </c>
      <c r="D125" s="118" t="s">
        <v>325</v>
      </c>
      <c r="E125" s="156" t="s">
        <v>326</v>
      </c>
      <c r="F125" s="118" t="s">
        <v>327</v>
      </c>
      <c r="G125" s="191" t="s">
        <v>466</v>
      </c>
      <c r="H125" s="198" t="s">
        <v>492</v>
      </c>
      <c r="I125" s="23" t="s">
        <v>311</v>
      </c>
      <c r="J125" s="23" t="s">
        <v>328</v>
      </c>
      <c r="K125" s="96" t="s">
        <v>33</v>
      </c>
      <c r="L125" s="69" t="s">
        <v>21</v>
      </c>
      <c r="M125" s="29">
        <v>1</v>
      </c>
      <c r="N125" s="137" t="s">
        <v>467</v>
      </c>
      <c r="O125" s="43"/>
      <c r="P125" s="43"/>
      <c r="Q125" s="43"/>
    </row>
    <row r="126" spans="1:17" ht="27.5" customHeight="1">
      <c r="A126" s="257" t="s">
        <v>329</v>
      </c>
      <c r="B126" s="256" t="s">
        <v>330</v>
      </c>
      <c r="C126" s="22"/>
      <c r="D126" s="23" t="s">
        <v>331</v>
      </c>
      <c r="E126" s="290" t="s">
        <v>332</v>
      </c>
      <c r="F126" s="38"/>
      <c r="G126" s="225" t="s">
        <v>333</v>
      </c>
      <c r="H126" s="178"/>
      <c r="I126" s="287" t="s">
        <v>334</v>
      </c>
      <c r="J126" s="90"/>
      <c r="K126" s="288" t="s">
        <v>29</v>
      </c>
      <c r="L126" s="291" t="s">
        <v>36</v>
      </c>
      <c r="M126" s="282">
        <f>IF(L126="Si",1,IF(L126="No",0,"error"))</f>
        <v>1</v>
      </c>
      <c r="N126" s="238" t="s">
        <v>474</v>
      </c>
      <c r="O126" s="43"/>
      <c r="P126" s="43"/>
      <c r="Q126" s="43"/>
    </row>
    <row r="127" spans="1:17" ht="62.25" customHeight="1">
      <c r="A127" s="257"/>
      <c r="B127" s="256"/>
      <c r="C127" s="22" t="s">
        <v>45</v>
      </c>
      <c r="D127" s="67" t="s">
        <v>335</v>
      </c>
      <c r="E127" s="290"/>
      <c r="F127" s="38"/>
      <c r="G127" s="225"/>
      <c r="H127" s="225" t="s">
        <v>492</v>
      </c>
      <c r="I127" s="287"/>
      <c r="J127" s="90"/>
      <c r="K127" s="288"/>
      <c r="L127" s="291"/>
      <c r="M127" s="282"/>
      <c r="N127" s="239"/>
      <c r="O127" s="43"/>
      <c r="P127" s="43"/>
      <c r="Q127" s="43"/>
    </row>
    <row r="128" spans="1:17" ht="27.5" customHeight="1">
      <c r="A128" s="257"/>
      <c r="B128" s="256"/>
      <c r="C128" s="22" t="s">
        <v>45</v>
      </c>
      <c r="D128" s="67" t="s">
        <v>336</v>
      </c>
      <c r="E128" s="290"/>
      <c r="F128" s="38"/>
      <c r="G128" s="225"/>
      <c r="H128" s="225"/>
      <c r="I128" s="287"/>
      <c r="J128" s="90"/>
      <c r="K128" s="288"/>
      <c r="L128" s="291"/>
      <c r="M128" s="282"/>
      <c r="N128" s="239"/>
      <c r="O128" s="43"/>
      <c r="P128" s="43"/>
      <c r="Q128" s="43"/>
    </row>
    <row r="129" spans="1:17" ht="195.75" customHeight="1">
      <c r="A129" s="257"/>
      <c r="B129" s="256"/>
      <c r="C129" s="22" t="s">
        <v>45</v>
      </c>
      <c r="D129" s="67" t="s">
        <v>337</v>
      </c>
      <c r="E129" s="290"/>
      <c r="F129" s="44"/>
      <c r="G129" s="225"/>
      <c r="H129" s="225"/>
      <c r="I129" s="287"/>
      <c r="J129" s="90"/>
      <c r="K129" s="288"/>
      <c r="L129" s="291"/>
      <c r="M129" s="282"/>
      <c r="N129" s="239"/>
      <c r="O129" s="43"/>
      <c r="P129" s="43"/>
      <c r="Q129" s="43"/>
    </row>
    <row r="130" spans="1:17" ht="68" customHeight="1">
      <c r="A130" s="257"/>
      <c r="B130" s="256"/>
      <c r="C130" s="22" t="s">
        <v>45</v>
      </c>
      <c r="D130" s="67" t="s">
        <v>338</v>
      </c>
      <c r="E130" s="290"/>
      <c r="F130" s="19" t="s">
        <v>339</v>
      </c>
      <c r="G130" s="225"/>
      <c r="H130" s="226"/>
      <c r="I130" s="287"/>
      <c r="J130" s="19" t="s">
        <v>340</v>
      </c>
      <c r="K130" s="288"/>
      <c r="L130" s="291"/>
      <c r="M130" s="282"/>
      <c r="N130" s="239"/>
      <c r="O130" s="97"/>
      <c r="P130" s="97"/>
      <c r="Q130" s="97"/>
    </row>
    <row r="131" spans="1:17" ht="59.25" customHeight="1">
      <c r="A131" s="257" t="s">
        <v>341</v>
      </c>
      <c r="B131" s="277" t="s">
        <v>342</v>
      </c>
      <c r="C131" s="22"/>
      <c r="D131" s="23" t="s">
        <v>343</v>
      </c>
      <c r="E131" s="256" t="s">
        <v>344</v>
      </c>
      <c r="F131" s="23"/>
      <c r="G131" s="294" t="s">
        <v>345</v>
      </c>
      <c r="H131" s="221" t="s">
        <v>492</v>
      </c>
      <c r="I131" s="259" t="s">
        <v>346</v>
      </c>
      <c r="J131" s="90"/>
      <c r="K131" s="284" t="s">
        <v>29</v>
      </c>
      <c r="L131" s="291" t="s">
        <v>186</v>
      </c>
      <c r="M131" s="291">
        <f>IF(L131="Si",1,IF(L131="No",0,"error"))</f>
        <v>1</v>
      </c>
      <c r="N131" s="238" t="s">
        <v>457</v>
      </c>
      <c r="O131" s="97"/>
      <c r="P131" s="97"/>
      <c r="Q131" s="97"/>
    </row>
    <row r="132" spans="1:17" ht="30" customHeight="1">
      <c r="A132" s="257"/>
      <c r="B132" s="277"/>
      <c r="C132" s="22" t="s">
        <v>45</v>
      </c>
      <c r="D132" s="67" t="s">
        <v>347</v>
      </c>
      <c r="E132" s="256"/>
      <c r="F132" s="23"/>
      <c r="G132" s="294"/>
      <c r="H132" s="222"/>
      <c r="I132" s="259"/>
      <c r="J132" s="90"/>
      <c r="K132" s="284"/>
      <c r="L132" s="295"/>
      <c r="M132" s="295"/>
      <c r="N132" s="239"/>
      <c r="O132" s="97"/>
      <c r="P132" s="97"/>
      <c r="Q132" s="97"/>
    </row>
    <row r="133" spans="1:17" ht="30" customHeight="1">
      <c r="A133" s="257"/>
      <c r="B133" s="277"/>
      <c r="C133" s="22" t="s">
        <v>45</v>
      </c>
      <c r="D133" s="67" t="s">
        <v>348</v>
      </c>
      <c r="E133" s="256"/>
      <c r="F133" s="23"/>
      <c r="G133" s="294"/>
      <c r="H133" s="222"/>
      <c r="I133" s="259"/>
      <c r="J133" s="90"/>
      <c r="K133" s="284"/>
      <c r="L133" s="295"/>
      <c r="M133" s="295"/>
      <c r="N133" s="239"/>
      <c r="O133" s="97"/>
      <c r="P133" s="97"/>
      <c r="Q133" s="97"/>
    </row>
    <row r="134" spans="1:17" ht="30" customHeight="1">
      <c r="A134" s="257"/>
      <c r="B134" s="277"/>
      <c r="C134" s="22" t="s">
        <v>45</v>
      </c>
      <c r="D134" s="98" t="s">
        <v>349</v>
      </c>
      <c r="E134" s="256"/>
      <c r="F134" s="23"/>
      <c r="G134" s="294"/>
      <c r="H134" s="222"/>
      <c r="I134" s="259"/>
      <c r="J134" s="90"/>
      <c r="K134" s="284"/>
      <c r="L134" s="295"/>
      <c r="M134" s="295"/>
      <c r="N134" s="239"/>
      <c r="O134" s="97"/>
      <c r="P134" s="97"/>
      <c r="Q134" s="97"/>
    </row>
    <row r="135" spans="1:17" ht="30" customHeight="1">
      <c r="A135" s="257"/>
      <c r="B135" s="277"/>
      <c r="C135" s="22" t="s">
        <v>45</v>
      </c>
      <c r="D135" s="98" t="s">
        <v>350</v>
      </c>
      <c r="E135" s="256"/>
      <c r="F135" s="23"/>
      <c r="G135" s="294"/>
      <c r="H135" s="222"/>
      <c r="I135" s="259"/>
      <c r="J135" s="90"/>
      <c r="K135" s="284"/>
      <c r="L135" s="295"/>
      <c r="M135" s="295"/>
      <c r="N135" s="239"/>
      <c r="O135" s="97"/>
      <c r="P135" s="97"/>
      <c r="Q135" s="97"/>
    </row>
    <row r="136" spans="1:17" ht="30" customHeight="1">
      <c r="A136" s="257"/>
      <c r="B136" s="277"/>
      <c r="C136" s="22" t="s">
        <v>45</v>
      </c>
      <c r="D136" s="98" t="s">
        <v>351</v>
      </c>
      <c r="E136" s="256"/>
      <c r="F136" s="23"/>
      <c r="G136" s="294"/>
      <c r="H136" s="222"/>
      <c r="I136" s="259"/>
      <c r="J136" s="90"/>
      <c r="K136" s="284"/>
      <c r="L136" s="295"/>
      <c r="M136" s="295"/>
      <c r="N136" s="239"/>
      <c r="O136" s="97"/>
      <c r="P136" s="97"/>
      <c r="Q136" s="97"/>
    </row>
    <row r="137" spans="1:17" ht="30" customHeight="1">
      <c r="A137" s="257"/>
      <c r="B137" s="277"/>
      <c r="C137" s="22" t="s">
        <v>45</v>
      </c>
      <c r="D137" s="98" t="s">
        <v>352</v>
      </c>
      <c r="E137" s="256"/>
      <c r="F137" s="23"/>
      <c r="G137" s="294"/>
      <c r="H137" s="222"/>
      <c r="I137" s="259"/>
      <c r="J137" s="90"/>
      <c r="K137" s="284"/>
      <c r="L137" s="295"/>
      <c r="M137" s="295"/>
      <c r="N137" s="239"/>
      <c r="O137" s="97"/>
      <c r="P137" s="97"/>
      <c r="Q137" s="97"/>
    </row>
    <row r="138" spans="1:17" ht="30" customHeight="1">
      <c r="A138" s="257"/>
      <c r="B138" s="277"/>
      <c r="C138" s="22" t="s">
        <v>45</v>
      </c>
      <c r="D138" s="67" t="s">
        <v>353</v>
      </c>
      <c r="E138" s="256"/>
      <c r="F138" s="23"/>
      <c r="G138" s="294"/>
      <c r="H138" s="222"/>
      <c r="I138" s="259"/>
      <c r="J138" s="90"/>
      <c r="K138" s="284"/>
      <c r="L138" s="295"/>
      <c r="M138" s="295"/>
      <c r="N138" s="239"/>
      <c r="O138" s="97"/>
      <c r="P138" s="97"/>
      <c r="Q138" s="97"/>
    </row>
    <row r="139" spans="1:17" ht="130.5" customHeight="1">
      <c r="A139" s="257"/>
      <c r="B139" s="277"/>
      <c r="C139" s="22" t="s">
        <v>45</v>
      </c>
      <c r="D139" s="98" t="s">
        <v>354</v>
      </c>
      <c r="E139" s="256"/>
      <c r="F139" s="23" t="s">
        <v>355</v>
      </c>
      <c r="G139" s="294"/>
      <c r="H139" s="223"/>
      <c r="I139" s="259"/>
      <c r="J139" s="23" t="s">
        <v>69</v>
      </c>
      <c r="K139" s="284"/>
      <c r="L139" s="296"/>
      <c r="M139" s="296"/>
      <c r="N139" s="240"/>
      <c r="O139" s="97"/>
      <c r="P139" s="97"/>
      <c r="Q139" s="97"/>
    </row>
    <row r="140" spans="1:17" ht="45.75" customHeight="1">
      <c r="A140" s="257"/>
      <c r="B140" s="277" t="s">
        <v>356</v>
      </c>
      <c r="C140" s="22"/>
      <c r="D140" s="23" t="s">
        <v>357</v>
      </c>
      <c r="E140" s="256"/>
      <c r="F140" s="90"/>
      <c r="G140" s="265" t="s">
        <v>358</v>
      </c>
      <c r="H140" s="224" t="s">
        <v>492</v>
      </c>
      <c r="I140" s="297" t="s">
        <v>359</v>
      </c>
      <c r="J140" s="90"/>
      <c r="K140" s="298" t="s">
        <v>29</v>
      </c>
      <c r="L140" s="299" t="s">
        <v>186</v>
      </c>
      <c r="M140" s="300">
        <f>IF(L140="Si",1,IF(L140="No",0,"error"))</f>
        <v>1</v>
      </c>
      <c r="N140" s="242" t="s">
        <v>465</v>
      </c>
      <c r="O140" s="97"/>
      <c r="P140" s="97"/>
      <c r="Q140" s="97"/>
    </row>
    <row r="141" spans="1:17" ht="45.75" customHeight="1">
      <c r="A141" s="257"/>
      <c r="B141" s="277"/>
      <c r="C141" s="22" t="s">
        <v>45</v>
      </c>
      <c r="D141" s="67" t="s">
        <v>347</v>
      </c>
      <c r="E141" s="256"/>
      <c r="F141" s="90"/>
      <c r="G141" s="265"/>
      <c r="H141" s="225"/>
      <c r="I141" s="297"/>
      <c r="J141" s="90"/>
      <c r="K141" s="298"/>
      <c r="L141" s="299"/>
      <c r="M141" s="300"/>
      <c r="N141" s="243"/>
      <c r="O141" s="97"/>
      <c r="P141" s="97"/>
      <c r="Q141" s="97"/>
    </row>
    <row r="142" spans="1:17" ht="45.75" customHeight="1">
      <c r="A142" s="257"/>
      <c r="B142" s="277"/>
      <c r="C142" s="22" t="s">
        <v>45</v>
      </c>
      <c r="D142" s="67" t="s">
        <v>348</v>
      </c>
      <c r="E142" s="256"/>
      <c r="F142" s="90"/>
      <c r="G142" s="265"/>
      <c r="H142" s="225"/>
      <c r="I142" s="297"/>
      <c r="J142" s="90"/>
      <c r="K142" s="298"/>
      <c r="L142" s="299"/>
      <c r="M142" s="300"/>
      <c r="N142" s="243"/>
      <c r="O142" s="97"/>
      <c r="P142" s="97"/>
      <c r="Q142" s="97"/>
    </row>
    <row r="143" spans="1:17" ht="45.75" customHeight="1">
      <c r="A143" s="257"/>
      <c r="B143" s="277"/>
      <c r="C143" s="22" t="s">
        <v>45</v>
      </c>
      <c r="D143" s="67" t="s">
        <v>349</v>
      </c>
      <c r="E143" s="256"/>
      <c r="F143" s="90"/>
      <c r="G143" s="265"/>
      <c r="H143" s="225"/>
      <c r="I143" s="297"/>
      <c r="J143" s="90"/>
      <c r="K143" s="298"/>
      <c r="L143" s="299"/>
      <c r="M143" s="300"/>
      <c r="N143" s="243"/>
      <c r="O143" s="97"/>
      <c r="P143" s="97"/>
      <c r="Q143" s="97"/>
    </row>
    <row r="144" spans="1:17" ht="45.75" customHeight="1">
      <c r="A144" s="257"/>
      <c r="B144" s="277"/>
      <c r="C144" s="22" t="s">
        <v>45</v>
      </c>
      <c r="D144" s="67" t="s">
        <v>360</v>
      </c>
      <c r="E144" s="256"/>
      <c r="F144" s="90"/>
      <c r="G144" s="265"/>
      <c r="H144" s="225"/>
      <c r="I144" s="297"/>
      <c r="J144" s="90"/>
      <c r="K144" s="298"/>
      <c r="L144" s="299"/>
      <c r="M144" s="300"/>
      <c r="N144" s="243"/>
      <c r="O144" s="97"/>
      <c r="P144" s="97"/>
      <c r="Q144" s="97"/>
    </row>
    <row r="145" spans="1:17" ht="45.75" customHeight="1">
      <c r="A145" s="257"/>
      <c r="B145" s="277"/>
      <c r="C145" s="22" t="s">
        <v>45</v>
      </c>
      <c r="D145" s="67" t="s">
        <v>351</v>
      </c>
      <c r="E145" s="256"/>
      <c r="F145" s="90"/>
      <c r="G145" s="265"/>
      <c r="H145" s="225"/>
      <c r="I145" s="297"/>
      <c r="J145" s="90"/>
      <c r="K145" s="298"/>
      <c r="L145" s="299"/>
      <c r="M145" s="300"/>
      <c r="N145" s="243"/>
      <c r="O145" s="97"/>
      <c r="P145" s="97"/>
      <c r="Q145" s="97"/>
    </row>
    <row r="146" spans="1:17" ht="45.75" customHeight="1">
      <c r="A146" s="257"/>
      <c r="B146" s="277"/>
      <c r="C146" s="22" t="s">
        <v>45</v>
      </c>
      <c r="D146" s="98" t="s">
        <v>352</v>
      </c>
      <c r="E146" s="256"/>
      <c r="F146" s="90"/>
      <c r="G146" s="265"/>
      <c r="H146" s="225"/>
      <c r="I146" s="297"/>
      <c r="J146" s="90"/>
      <c r="K146" s="298"/>
      <c r="L146" s="299"/>
      <c r="M146" s="300"/>
      <c r="N146" s="243"/>
      <c r="O146" s="97"/>
      <c r="P146" s="97"/>
      <c r="Q146" s="97"/>
    </row>
    <row r="147" spans="1:17" ht="45.75" customHeight="1">
      <c r="A147" s="257"/>
      <c r="B147" s="277"/>
      <c r="C147" s="22" t="s">
        <v>45</v>
      </c>
      <c r="D147" s="67" t="s">
        <v>361</v>
      </c>
      <c r="E147" s="256"/>
      <c r="F147" s="90"/>
      <c r="G147" s="265"/>
      <c r="H147" s="225"/>
      <c r="I147" s="297"/>
      <c r="J147" s="90"/>
      <c r="K147" s="298"/>
      <c r="L147" s="299"/>
      <c r="M147" s="300"/>
      <c r="N147" s="243"/>
      <c r="O147" s="97"/>
      <c r="P147" s="97"/>
      <c r="Q147" s="97"/>
    </row>
    <row r="148" spans="1:17" ht="45.75" customHeight="1">
      <c r="A148" s="257"/>
      <c r="B148" s="277"/>
      <c r="C148" s="22" t="s">
        <v>45</v>
      </c>
      <c r="D148" s="67" t="s">
        <v>362</v>
      </c>
      <c r="E148" s="256"/>
      <c r="F148" s="90"/>
      <c r="G148" s="265"/>
      <c r="H148" s="225"/>
      <c r="I148" s="297"/>
      <c r="J148" s="90"/>
      <c r="K148" s="298"/>
      <c r="L148" s="299"/>
      <c r="M148" s="300"/>
      <c r="N148" s="243"/>
      <c r="O148" s="97"/>
      <c r="P148" s="97"/>
      <c r="Q148" s="97"/>
    </row>
    <row r="149" spans="1:17" ht="45.75" customHeight="1">
      <c r="A149" s="257"/>
      <c r="B149" s="277"/>
      <c r="C149" s="22" t="s">
        <v>45</v>
      </c>
      <c r="D149" s="67" t="s">
        <v>363</v>
      </c>
      <c r="E149" s="256"/>
      <c r="F149" s="90"/>
      <c r="G149" s="265"/>
      <c r="H149" s="225"/>
      <c r="I149" s="297"/>
      <c r="J149" s="90"/>
      <c r="K149" s="298"/>
      <c r="L149" s="299"/>
      <c r="M149" s="300"/>
      <c r="N149" s="243"/>
      <c r="O149" s="97"/>
      <c r="P149" s="97"/>
      <c r="Q149" s="97"/>
    </row>
    <row r="150" spans="1:17" ht="45.75" customHeight="1">
      <c r="A150" s="257"/>
      <c r="B150" s="277"/>
      <c r="C150" s="22" t="s">
        <v>45</v>
      </c>
      <c r="D150" s="67" t="s">
        <v>364</v>
      </c>
      <c r="E150" s="256"/>
      <c r="F150" s="90"/>
      <c r="G150" s="265"/>
      <c r="H150" s="225"/>
      <c r="I150" s="297"/>
      <c r="J150" s="90"/>
      <c r="K150" s="298"/>
      <c r="L150" s="299"/>
      <c r="M150" s="300"/>
      <c r="N150" s="243"/>
      <c r="O150" s="97"/>
      <c r="P150" s="97"/>
      <c r="Q150" s="97"/>
    </row>
    <row r="151" spans="1:17" ht="45.75" customHeight="1">
      <c r="A151" s="257"/>
      <c r="B151" s="277"/>
      <c r="C151" s="22" t="s">
        <v>45</v>
      </c>
      <c r="D151" s="67" t="s">
        <v>365</v>
      </c>
      <c r="E151" s="256"/>
      <c r="F151" s="90"/>
      <c r="G151" s="265"/>
      <c r="H151" s="225"/>
      <c r="I151" s="297"/>
      <c r="J151" s="90"/>
      <c r="K151" s="298"/>
      <c r="L151" s="299"/>
      <c r="M151" s="300"/>
      <c r="N151" s="243"/>
      <c r="O151" s="97"/>
      <c r="P151" s="97"/>
      <c r="Q151" s="97"/>
    </row>
    <row r="152" spans="1:17" ht="45.75" customHeight="1">
      <c r="A152" s="257"/>
      <c r="B152" s="277"/>
      <c r="C152" s="22" t="s">
        <v>45</v>
      </c>
      <c r="D152" s="67" t="s">
        <v>366</v>
      </c>
      <c r="E152" s="256"/>
      <c r="F152" s="90"/>
      <c r="G152" s="265"/>
      <c r="H152" s="225"/>
      <c r="I152" s="297"/>
      <c r="J152" s="90"/>
      <c r="K152" s="298"/>
      <c r="L152" s="299"/>
      <c r="M152" s="300"/>
      <c r="N152" s="243"/>
      <c r="O152" s="97"/>
      <c r="P152" s="97"/>
      <c r="Q152" s="97"/>
    </row>
    <row r="153" spans="1:17" ht="45.75" customHeight="1">
      <c r="A153" s="257"/>
      <c r="B153" s="277"/>
      <c r="C153" s="22" t="s">
        <v>45</v>
      </c>
      <c r="D153" s="67" t="s">
        <v>367</v>
      </c>
      <c r="E153" s="256"/>
      <c r="F153" s="90"/>
      <c r="G153" s="265"/>
      <c r="H153" s="225"/>
      <c r="I153" s="297"/>
      <c r="J153" s="90"/>
      <c r="K153" s="298"/>
      <c r="L153" s="299"/>
      <c r="M153" s="300"/>
      <c r="N153" s="243"/>
      <c r="O153" s="97"/>
      <c r="P153" s="97"/>
      <c r="Q153" s="97"/>
    </row>
    <row r="154" spans="1:17" ht="88.5" customHeight="1">
      <c r="A154" s="257"/>
      <c r="B154" s="277"/>
      <c r="C154" s="22" t="s">
        <v>45</v>
      </c>
      <c r="D154" s="67" t="s">
        <v>368</v>
      </c>
      <c r="E154" s="256"/>
      <c r="F154" s="23" t="s">
        <v>369</v>
      </c>
      <c r="G154" s="265"/>
      <c r="H154" s="226"/>
      <c r="I154" s="297" t="s">
        <v>76</v>
      </c>
      <c r="J154" s="23" t="s">
        <v>69</v>
      </c>
      <c r="K154" s="298"/>
      <c r="L154" s="299"/>
      <c r="M154" s="300"/>
      <c r="N154" s="243"/>
      <c r="O154" s="97"/>
      <c r="P154" s="97"/>
      <c r="Q154" s="97"/>
    </row>
    <row r="155" spans="1:17" ht="30" customHeight="1">
      <c r="A155" s="257"/>
      <c r="B155" s="277" t="s">
        <v>370</v>
      </c>
      <c r="C155" s="22"/>
      <c r="D155" s="24" t="s">
        <v>371</v>
      </c>
      <c r="E155" s="256"/>
      <c r="F155" s="23"/>
      <c r="G155" s="243" t="s">
        <v>442</v>
      </c>
      <c r="H155" s="215" t="s">
        <v>507</v>
      </c>
      <c r="I155" s="256" t="s">
        <v>19</v>
      </c>
      <c r="J155" s="90"/>
      <c r="K155" s="256"/>
      <c r="L155" s="299" t="s">
        <v>186</v>
      </c>
      <c r="M155" s="300">
        <f>IF(L155="Si",1,IF(L155="No",0,"error"))</f>
        <v>1</v>
      </c>
      <c r="N155" s="241" t="s">
        <v>464</v>
      </c>
      <c r="O155" s="97"/>
      <c r="P155" s="97"/>
      <c r="Q155" s="97"/>
    </row>
    <row r="156" spans="1:17" ht="30" customHeight="1">
      <c r="A156" s="257"/>
      <c r="B156" s="277"/>
      <c r="C156" s="22" t="s">
        <v>45</v>
      </c>
      <c r="D156" s="67" t="s">
        <v>360</v>
      </c>
      <c r="E156" s="256"/>
      <c r="F156" s="23"/>
      <c r="G156" s="265"/>
      <c r="H156" s="217"/>
      <c r="I156" s="265"/>
      <c r="J156" s="90"/>
      <c r="K156" s="256"/>
      <c r="L156" s="299"/>
      <c r="M156" s="300"/>
      <c r="N156" s="241"/>
      <c r="O156" s="97"/>
      <c r="P156" s="97"/>
      <c r="Q156" s="97"/>
    </row>
    <row r="157" spans="1:17" ht="16">
      <c r="A157" s="257"/>
      <c r="B157" s="277"/>
      <c r="C157" s="22" t="s">
        <v>45</v>
      </c>
      <c r="D157" s="67" t="s">
        <v>351</v>
      </c>
      <c r="E157" s="256"/>
      <c r="F157" s="23"/>
      <c r="G157" s="265"/>
      <c r="H157" s="217"/>
      <c r="I157" s="265"/>
      <c r="J157" s="90"/>
      <c r="K157" s="256"/>
      <c r="L157" s="299"/>
      <c r="M157" s="300"/>
      <c r="N157" s="241"/>
      <c r="O157" s="97"/>
      <c r="P157" s="97"/>
      <c r="Q157" s="97"/>
    </row>
    <row r="158" spans="1:17" ht="32">
      <c r="A158" s="257"/>
      <c r="B158" s="277"/>
      <c r="C158" s="22" t="s">
        <v>45</v>
      </c>
      <c r="D158" s="98" t="s">
        <v>352</v>
      </c>
      <c r="E158" s="256"/>
      <c r="F158" s="23"/>
      <c r="G158" s="265"/>
      <c r="H158" s="217"/>
      <c r="I158" s="265"/>
      <c r="J158" s="90"/>
      <c r="K158" s="256"/>
      <c r="L158" s="299"/>
      <c r="M158" s="300"/>
      <c r="N158" s="241"/>
      <c r="O158" s="97"/>
      <c r="P158" s="97"/>
      <c r="Q158" s="97"/>
    </row>
    <row r="159" spans="1:17" ht="30" customHeight="1">
      <c r="A159" s="257"/>
      <c r="B159" s="277"/>
      <c r="C159" s="22" t="s">
        <v>45</v>
      </c>
      <c r="D159" s="67" t="s">
        <v>353</v>
      </c>
      <c r="E159" s="256"/>
      <c r="F159" s="23"/>
      <c r="G159" s="265"/>
      <c r="H159" s="217"/>
      <c r="I159" s="265"/>
      <c r="J159" s="90"/>
      <c r="K159" s="256"/>
      <c r="L159" s="299"/>
      <c r="M159" s="300"/>
      <c r="N159" s="241"/>
      <c r="O159" s="97"/>
      <c r="P159" s="97"/>
      <c r="Q159" s="97"/>
    </row>
    <row r="160" spans="1:17" ht="30" customHeight="1">
      <c r="A160" s="257"/>
      <c r="B160" s="277"/>
      <c r="C160" s="22" t="s">
        <v>45</v>
      </c>
      <c r="D160" s="67" t="s">
        <v>361</v>
      </c>
      <c r="E160" s="256"/>
      <c r="F160" s="23"/>
      <c r="G160" s="265"/>
      <c r="H160" s="217"/>
      <c r="I160" s="265"/>
      <c r="J160" s="90"/>
      <c r="K160" s="256"/>
      <c r="L160" s="299"/>
      <c r="M160" s="300"/>
      <c r="N160" s="241"/>
      <c r="O160" s="97"/>
      <c r="P160" s="97"/>
      <c r="Q160" s="97"/>
    </row>
    <row r="161" spans="1:17" ht="30" customHeight="1">
      <c r="A161" s="257"/>
      <c r="B161" s="277"/>
      <c r="C161" s="22" t="s">
        <v>45</v>
      </c>
      <c r="D161" s="67" t="s">
        <v>372</v>
      </c>
      <c r="E161" s="256"/>
      <c r="F161" s="23"/>
      <c r="G161" s="265"/>
      <c r="H161" s="217"/>
      <c r="I161" s="265"/>
      <c r="J161" s="90"/>
      <c r="K161" s="256"/>
      <c r="L161" s="299"/>
      <c r="M161" s="300"/>
      <c r="N161" s="241"/>
      <c r="O161" s="97"/>
      <c r="P161" s="97"/>
      <c r="Q161" s="97"/>
    </row>
    <row r="162" spans="1:17" ht="16">
      <c r="A162" s="257"/>
      <c r="B162" s="277"/>
      <c r="C162" s="22" t="s">
        <v>45</v>
      </c>
      <c r="D162" s="67" t="s">
        <v>373</v>
      </c>
      <c r="E162" s="256"/>
      <c r="F162" s="23"/>
      <c r="G162" s="265"/>
      <c r="H162" s="217"/>
      <c r="I162" s="265"/>
      <c r="J162" s="90"/>
      <c r="K162" s="256"/>
      <c r="L162" s="299"/>
      <c r="M162" s="300"/>
      <c r="N162" s="241"/>
      <c r="O162" s="97"/>
      <c r="P162" s="97"/>
      <c r="Q162" s="97"/>
    </row>
    <row r="163" spans="1:17" ht="48">
      <c r="A163" s="257"/>
      <c r="B163" s="277"/>
      <c r="C163" s="22" t="s">
        <v>45</v>
      </c>
      <c r="D163" s="67" t="s">
        <v>374</v>
      </c>
      <c r="E163" s="256"/>
      <c r="F163" s="18" t="s">
        <v>375</v>
      </c>
      <c r="G163" s="265"/>
      <c r="H163" s="216"/>
      <c r="I163" s="265"/>
      <c r="J163" s="23" t="s">
        <v>376</v>
      </c>
      <c r="K163" s="256"/>
      <c r="L163" s="299"/>
      <c r="M163" s="300"/>
      <c r="N163" s="241" t="s">
        <v>377</v>
      </c>
      <c r="O163" s="97"/>
      <c r="P163" s="97"/>
      <c r="Q163" s="97"/>
    </row>
    <row r="164" spans="1:17" ht="144.75" customHeight="1">
      <c r="A164" s="257"/>
      <c r="B164" s="24" t="s">
        <v>378</v>
      </c>
      <c r="C164" s="22" t="s">
        <v>45</v>
      </c>
      <c r="D164" s="23" t="s">
        <v>379</v>
      </c>
      <c r="E164" s="44"/>
      <c r="F164" s="25" t="s">
        <v>380</v>
      </c>
      <c r="G164" s="147" t="s">
        <v>381</v>
      </c>
      <c r="H164" s="185" t="s">
        <v>492</v>
      </c>
      <c r="I164" s="26" t="s">
        <v>376</v>
      </c>
      <c r="J164" s="45"/>
      <c r="K164" s="93" t="s">
        <v>29</v>
      </c>
      <c r="L164" s="69" t="s">
        <v>36</v>
      </c>
      <c r="M164" s="29">
        <f>IF(L164="Si",1,IF(L164="No",0,"error"))</f>
        <v>1</v>
      </c>
      <c r="N164" s="151" t="s">
        <v>382</v>
      </c>
      <c r="O164" s="97"/>
      <c r="P164" s="97"/>
    </row>
    <row r="165" spans="1:17" ht="217.5" customHeight="1">
      <c r="A165" s="257"/>
      <c r="B165" s="24" t="s">
        <v>383</v>
      </c>
      <c r="C165" s="22" t="s">
        <v>45</v>
      </c>
      <c r="D165" s="23" t="s">
        <v>384</v>
      </c>
      <c r="E165" s="23" t="s">
        <v>385</v>
      </c>
      <c r="F165" s="23" t="s">
        <v>386</v>
      </c>
      <c r="G165" s="28" t="s">
        <v>387</v>
      </c>
      <c r="H165" s="199" t="s">
        <v>492</v>
      </c>
      <c r="I165" s="30" t="s">
        <v>376</v>
      </c>
      <c r="J165" s="23" t="s">
        <v>76</v>
      </c>
      <c r="K165" s="93" t="s">
        <v>29</v>
      </c>
      <c r="L165" s="69" t="s">
        <v>21</v>
      </c>
      <c r="M165" s="29">
        <f>IF(L165="Si",1,IF(L165="No",0,"error"))</f>
        <v>1</v>
      </c>
      <c r="N165" s="151" t="s">
        <v>432</v>
      </c>
      <c r="O165" s="97"/>
      <c r="P165" s="97"/>
      <c r="Q165" s="97"/>
    </row>
    <row r="166" spans="1:17" ht="80.25" customHeight="1">
      <c r="A166" s="257"/>
      <c r="B166" s="32" t="s">
        <v>388</v>
      </c>
      <c r="C166" s="22" t="s">
        <v>45</v>
      </c>
      <c r="D166" s="23" t="s">
        <v>389</v>
      </c>
      <c r="E166" s="256" t="s">
        <v>390</v>
      </c>
      <c r="F166" s="23"/>
      <c r="G166" s="289" t="s">
        <v>484</v>
      </c>
      <c r="H166" s="292" t="s">
        <v>508</v>
      </c>
      <c r="I166" s="256" t="s">
        <v>19</v>
      </c>
      <c r="J166" s="45"/>
      <c r="K166" s="256"/>
      <c r="L166" s="299" t="s">
        <v>21</v>
      </c>
      <c r="M166" s="300">
        <f>IF(L166="Si",1,IF(L166="No",0,"error"))</f>
        <v>1</v>
      </c>
      <c r="N166" s="309" t="s">
        <v>458</v>
      </c>
      <c r="O166" s="97"/>
      <c r="P166" s="97"/>
      <c r="Q166" s="97"/>
    </row>
    <row r="167" spans="1:17" ht="62.25" customHeight="1">
      <c r="A167" s="257"/>
      <c r="B167" s="35"/>
      <c r="C167" s="22" t="s">
        <v>45</v>
      </c>
      <c r="D167" s="44" t="s">
        <v>391</v>
      </c>
      <c r="E167" s="256"/>
      <c r="F167" s="39" t="s">
        <v>392</v>
      </c>
      <c r="G167" s="263"/>
      <c r="H167" s="293"/>
      <c r="I167" s="256" t="s">
        <v>376</v>
      </c>
      <c r="J167" s="19" t="s">
        <v>393</v>
      </c>
      <c r="K167" s="256"/>
      <c r="L167" s="299"/>
      <c r="M167" s="300"/>
      <c r="N167" s="310" t="s">
        <v>394</v>
      </c>
      <c r="O167" s="97"/>
      <c r="P167" s="97"/>
      <c r="Q167" s="97"/>
    </row>
    <row r="168" spans="1:17" ht="72.75" customHeight="1">
      <c r="A168" s="257"/>
      <c r="B168" s="32" t="s">
        <v>395</v>
      </c>
      <c r="C168" s="22" t="s">
        <v>45</v>
      </c>
      <c r="D168" s="23" t="s">
        <v>396</v>
      </c>
      <c r="E168" s="19" t="s">
        <v>397</v>
      </c>
      <c r="F168" s="99"/>
      <c r="G168" s="243" t="s">
        <v>443</v>
      </c>
      <c r="H168" s="215" t="s">
        <v>492</v>
      </c>
      <c r="I168" s="259" t="s">
        <v>398</v>
      </c>
      <c r="J168" s="45"/>
      <c r="K168" s="284" t="s">
        <v>29</v>
      </c>
      <c r="L168" s="299" t="s">
        <v>186</v>
      </c>
      <c r="M168" s="300">
        <f>IF(L168="Si",1,IF(L168="No",0,"error"))</f>
        <v>1</v>
      </c>
      <c r="N168" s="306" t="s">
        <v>433</v>
      </c>
      <c r="O168" s="97"/>
      <c r="P168" s="97"/>
      <c r="Q168" s="97"/>
    </row>
    <row r="169" spans="1:17" ht="78.75" customHeight="1">
      <c r="A169" s="257"/>
      <c r="B169" s="100"/>
      <c r="C169" s="22" t="s">
        <v>45</v>
      </c>
      <c r="D169" s="44" t="s">
        <v>399</v>
      </c>
      <c r="E169" s="44"/>
      <c r="F169" s="18" t="s">
        <v>400</v>
      </c>
      <c r="G169" s="263"/>
      <c r="H169" s="216"/>
      <c r="I169" s="259"/>
      <c r="J169" s="23" t="s">
        <v>334</v>
      </c>
      <c r="K169" s="284"/>
      <c r="L169" s="299"/>
      <c r="M169" s="300"/>
      <c r="N169" s="308"/>
      <c r="O169" s="97"/>
      <c r="P169" s="97"/>
      <c r="Q169" s="97"/>
    </row>
    <row r="170" spans="1:17" ht="75" customHeight="1">
      <c r="A170" s="257"/>
      <c r="B170" s="24" t="s">
        <v>401</v>
      </c>
      <c r="C170" s="22" t="s">
        <v>45</v>
      </c>
      <c r="D170" s="23" t="s">
        <v>402</v>
      </c>
      <c r="E170" s="24" t="s">
        <v>403</v>
      </c>
      <c r="F170" s="101" t="s">
        <v>404</v>
      </c>
      <c r="G170" s="149" t="s">
        <v>444</v>
      </c>
      <c r="H170" s="200"/>
      <c r="I170" s="259" t="s">
        <v>334</v>
      </c>
      <c r="J170" s="23" t="s">
        <v>334</v>
      </c>
      <c r="K170" s="93" t="s">
        <v>33</v>
      </c>
      <c r="L170" s="102" t="s">
        <v>21</v>
      </c>
      <c r="M170" s="16">
        <f>IF(L170="Si",1,IF(L170="No",0,"error"))</f>
        <v>1</v>
      </c>
      <c r="N170" s="151" t="s">
        <v>434</v>
      </c>
      <c r="Q170" s="97"/>
    </row>
    <row r="171" spans="1:17" ht="92.25" customHeight="1">
      <c r="A171" s="257"/>
      <c r="B171" s="256" t="s">
        <v>405</v>
      </c>
      <c r="C171" s="22" t="s">
        <v>45</v>
      </c>
      <c r="D171" s="23" t="s">
        <v>406</v>
      </c>
      <c r="E171" s="24" t="s">
        <v>407</v>
      </c>
      <c r="F171" s="39"/>
      <c r="G171" s="215" t="s">
        <v>444</v>
      </c>
      <c r="H171" s="215" t="s">
        <v>492</v>
      </c>
      <c r="I171" s="259"/>
      <c r="J171" s="90"/>
      <c r="K171" s="93" t="s">
        <v>33</v>
      </c>
      <c r="L171" s="103"/>
      <c r="M171" s="71"/>
      <c r="N171" s="306" t="s">
        <v>459</v>
      </c>
      <c r="O171" s="97"/>
      <c r="P171" s="97"/>
      <c r="Q171" s="97"/>
    </row>
    <row r="172" spans="1:17" ht="92.25" customHeight="1">
      <c r="A172" s="257"/>
      <c r="B172" s="256"/>
      <c r="C172" s="22" t="s">
        <v>45</v>
      </c>
      <c r="D172" s="23" t="s">
        <v>408</v>
      </c>
      <c r="E172" s="19" t="s">
        <v>409</v>
      </c>
      <c r="F172" s="39"/>
      <c r="G172" s="217"/>
      <c r="H172" s="217"/>
      <c r="I172" s="259"/>
      <c r="J172" s="90"/>
      <c r="K172" s="93" t="s">
        <v>33</v>
      </c>
      <c r="L172" s="104" t="s">
        <v>186</v>
      </c>
      <c r="M172" s="16">
        <f>IF(L172="Si",1,IF(L172="No",0,"error"))</f>
        <v>1</v>
      </c>
      <c r="N172" s="307"/>
      <c r="O172" s="97"/>
      <c r="P172" s="97"/>
      <c r="Q172" s="97"/>
    </row>
    <row r="173" spans="1:17" ht="92.25" customHeight="1">
      <c r="A173" s="257"/>
      <c r="B173" s="256"/>
      <c r="C173" s="22" t="s">
        <v>24</v>
      </c>
      <c r="D173" s="67" t="s">
        <v>410</v>
      </c>
      <c r="E173" s="19" t="s">
        <v>409</v>
      </c>
      <c r="F173" s="39"/>
      <c r="G173" s="217"/>
      <c r="H173" s="217"/>
      <c r="I173" s="259"/>
      <c r="J173" s="90"/>
      <c r="K173" s="93" t="s">
        <v>33</v>
      </c>
      <c r="L173" s="102" t="s">
        <v>186</v>
      </c>
      <c r="M173" s="16">
        <f>IF(L173="Si",1,IF(L173="No",0,"error"))</f>
        <v>1</v>
      </c>
      <c r="N173" s="307"/>
      <c r="O173" s="97"/>
      <c r="P173" s="97"/>
      <c r="Q173" s="97"/>
    </row>
    <row r="174" spans="1:17" ht="92.25" customHeight="1">
      <c r="A174" s="257"/>
      <c r="B174" s="256"/>
      <c r="C174" s="22" t="s">
        <v>30</v>
      </c>
      <c r="D174" s="67" t="s">
        <v>411</v>
      </c>
      <c r="E174" s="19" t="s">
        <v>409</v>
      </c>
      <c r="F174" s="39"/>
      <c r="G174" s="217"/>
      <c r="H174" s="217"/>
      <c r="I174" s="259"/>
      <c r="J174" s="90"/>
      <c r="K174" s="93" t="s">
        <v>33</v>
      </c>
      <c r="L174" s="102" t="s">
        <v>186</v>
      </c>
      <c r="M174" s="105">
        <f>IF(L174="Si",1,IF(L174="No",0,"error"))</f>
        <v>1</v>
      </c>
      <c r="N174" s="307"/>
      <c r="O174" s="97"/>
      <c r="P174" s="97"/>
      <c r="Q174" s="97"/>
    </row>
    <row r="175" spans="1:17" ht="92.25" customHeight="1">
      <c r="A175" s="257"/>
      <c r="B175" s="256"/>
      <c r="C175" s="22" t="s">
        <v>34</v>
      </c>
      <c r="D175" s="67" t="s">
        <v>412</v>
      </c>
      <c r="E175" s="19" t="s">
        <v>409</v>
      </c>
      <c r="F175" s="99"/>
      <c r="G175" s="217"/>
      <c r="H175" s="217"/>
      <c r="I175" s="259"/>
      <c r="J175" s="90"/>
      <c r="K175" s="93" t="s">
        <v>33</v>
      </c>
      <c r="L175" s="102" t="s">
        <v>36</v>
      </c>
      <c r="M175" s="16">
        <f>IF(L175="Si",1,IF(L175="No",0,"error"))</f>
        <v>1</v>
      </c>
      <c r="N175" s="307"/>
      <c r="O175" s="97"/>
      <c r="P175" s="97"/>
      <c r="Q175" s="97"/>
    </row>
    <row r="176" spans="1:17" ht="92.25" customHeight="1">
      <c r="A176" s="257"/>
      <c r="B176" s="256"/>
      <c r="C176" s="22" t="s">
        <v>37</v>
      </c>
      <c r="D176" s="67" t="s">
        <v>413</v>
      </c>
      <c r="E176" s="23" t="s">
        <v>409</v>
      </c>
      <c r="F176" s="106"/>
      <c r="G176" s="216"/>
      <c r="H176" s="216"/>
      <c r="I176" s="259"/>
      <c r="J176" s="90"/>
      <c r="K176" s="146" t="s">
        <v>33</v>
      </c>
      <c r="L176" s="102" t="s">
        <v>36</v>
      </c>
      <c r="M176" s="16">
        <f>IF(L176="Si",1,IF(L176="No",0,"error"))</f>
        <v>1</v>
      </c>
      <c r="N176" s="308"/>
      <c r="O176" s="97"/>
      <c r="P176" s="97"/>
      <c r="Q176" s="97"/>
    </row>
    <row r="179" spans="13:13">
      <c r="M179" s="1">
        <f>COUNTIF(M8:M176,1)</f>
        <v>115</v>
      </c>
    </row>
    <row r="180" spans="13:13">
      <c r="M180" s="1">
        <f>COUNTIF(M8:M177,0)</f>
        <v>0</v>
      </c>
    </row>
    <row r="181" spans="13:13">
      <c r="M181" s="107">
        <f>+M179+M180</f>
        <v>115</v>
      </c>
    </row>
  </sheetData>
  <mergeCells count="167">
    <mergeCell ref="O14:CU14"/>
    <mergeCell ref="K81:K88"/>
    <mergeCell ref="I170:I176"/>
    <mergeCell ref="B171:B176"/>
    <mergeCell ref="N171:N176"/>
    <mergeCell ref="N168:N169"/>
    <mergeCell ref="I166:I167"/>
    <mergeCell ref="K166:K167"/>
    <mergeCell ref="L166:L167"/>
    <mergeCell ref="M166:M167"/>
    <mergeCell ref="N166:N167"/>
    <mergeCell ref="G168:G169"/>
    <mergeCell ref="I168:I169"/>
    <mergeCell ref="K168:K169"/>
    <mergeCell ref="L168:L169"/>
    <mergeCell ref="M168:M169"/>
    <mergeCell ref="K89:K95"/>
    <mergeCell ref="B98:B101"/>
    <mergeCell ref="E98:E101"/>
    <mergeCell ref="G98:G101"/>
    <mergeCell ref="I98:I101"/>
    <mergeCell ref="K98:K101"/>
    <mergeCell ref="H131:H139"/>
    <mergeCell ref="H140:H154"/>
    <mergeCell ref="M131:M139"/>
    <mergeCell ref="B140:B154"/>
    <mergeCell ref="E140:E154"/>
    <mergeCell ref="G140:G154"/>
    <mergeCell ref="I140:I154"/>
    <mergeCell ref="K140:K154"/>
    <mergeCell ref="L140:L154"/>
    <mergeCell ref="M140:M154"/>
    <mergeCell ref="B155:B163"/>
    <mergeCell ref="E155:E163"/>
    <mergeCell ref="G155:G163"/>
    <mergeCell ref="I155:I163"/>
    <mergeCell ref="K155:K163"/>
    <mergeCell ref="L155:L163"/>
    <mergeCell ref="M155:M163"/>
    <mergeCell ref="L126:L130"/>
    <mergeCell ref="H166:H167"/>
    <mergeCell ref="H155:H163"/>
    <mergeCell ref="A131:A176"/>
    <mergeCell ref="B131:B139"/>
    <mergeCell ref="E131:E139"/>
    <mergeCell ref="G131:G139"/>
    <mergeCell ref="I131:I139"/>
    <mergeCell ref="K131:K139"/>
    <mergeCell ref="L131:L139"/>
    <mergeCell ref="E166:E167"/>
    <mergeCell ref="M126:M130"/>
    <mergeCell ref="H127:H130"/>
    <mergeCell ref="A103:A120"/>
    <mergeCell ref="B103:B107"/>
    <mergeCell ref="I103:I108"/>
    <mergeCell ref="B112:B114"/>
    <mergeCell ref="E112:E114"/>
    <mergeCell ref="G112:G114"/>
    <mergeCell ref="I112:I114"/>
    <mergeCell ref="K112:K114"/>
    <mergeCell ref="B116:B120"/>
    <mergeCell ref="E116:E120"/>
    <mergeCell ref="G116:G120"/>
    <mergeCell ref="I116:I120"/>
    <mergeCell ref="K116:K120"/>
    <mergeCell ref="H112:H114"/>
    <mergeCell ref="H116:H120"/>
    <mergeCell ref="A121:A125"/>
    <mergeCell ref="A126:A130"/>
    <mergeCell ref="B126:B130"/>
    <mergeCell ref="E126:E130"/>
    <mergeCell ref="G126:G130"/>
    <mergeCell ref="I126:I130"/>
    <mergeCell ref="K126:K130"/>
    <mergeCell ref="A76:A80"/>
    <mergeCell ref="E77:E78"/>
    <mergeCell ref="A81:A102"/>
    <mergeCell ref="E81:E88"/>
    <mergeCell ref="G81:G88"/>
    <mergeCell ref="I81:I88"/>
    <mergeCell ref="B89:B95"/>
    <mergeCell ref="E89:E95"/>
    <mergeCell ref="G89:G95"/>
    <mergeCell ref="I89:I95"/>
    <mergeCell ref="H98:H101"/>
    <mergeCell ref="K54:K68"/>
    <mergeCell ref="L54:L68"/>
    <mergeCell ref="M54:M68"/>
    <mergeCell ref="B69:B72"/>
    <mergeCell ref="E69:E75"/>
    <mergeCell ref="G69:G75"/>
    <mergeCell ref="I69:I75"/>
    <mergeCell ref="K69:K75"/>
    <mergeCell ref="N39:N50"/>
    <mergeCell ref="A33:A53"/>
    <mergeCell ref="B36:B38"/>
    <mergeCell ref="I36:I38"/>
    <mergeCell ref="B39:B50"/>
    <mergeCell ref="G39:G50"/>
    <mergeCell ref="I39:I50"/>
    <mergeCell ref="A54:A75"/>
    <mergeCell ref="B54:B68"/>
    <mergeCell ref="G54:G68"/>
    <mergeCell ref="I54:I68"/>
    <mergeCell ref="G36:G38"/>
    <mergeCell ref="A8:E8"/>
    <mergeCell ref="J8:J12"/>
    <mergeCell ref="A9:A22"/>
    <mergeCell ref="B9:B13"/>
    <mergeCell ref="F9:F12"/>
    <mergeCell ref="I9:I14"/>
    <mergeCell ref="F13:F16"/>
    <mergeCell ref="J13:J16"/>
    <mergeCell ref="B14:B17"/>
    <mergeCell ref="E15:E16"/>
    <mergeCell ref="G15:G17"/>
    <mergeCell ref="F17:F20"/>
    <mergeCell ref="J17:J20"/>
    <mergeCell ref="B18:B21"/>
    <mergeCell ref="G18:G21"/>
    <mergeCell ref="I18:I21"/>
    <mergeCell ref="F22:F23"/>
    <mergeCell ref="A23:A32"/>
    <mergeCell ref="B23:B24"/>
    <mergeCell ref="E23:E24"/>
    <mergeCell ref="G23:G24"/>
    <mergeCell ref="G9:G12"/>
    <mergeCell ref="H9:H12"/>
    <mergeCell ref="A1:N1"/>
    <mergeCell ref="A2:N2"/>
    <mergeCell ref="A3:N3"/>
    <mergeCell ref="A4:N4"/>
    <mergeCell ref="A5:E5"/>
    <mergeCell ref="G5:G6"/>
    <mergeCell ref="I5:I6"/>
    <mergeCell ref="J5:J6"/>
    <mergeCell ref="K5:K6"/>
    <mergeCell ref="C6:D6"/>
    <mergeCell ref="L6:M6"/>
    <mergeCell ref="N9:N13"/>
    <mergeCell ref="N81:N88"/>
    <mergeCell ref="N103:N107"/>
    <mergeCell ref="N131:N139"/>
    <mergeCell ref="N89:N95"/>
    <mergeCell ref="N155:N163"/>
    <mergeCell ref="N140:N154"/>
    <mergeCell ref="N126:N130"/>
    <mergeCell ref="N36:N38"/>
    <mergeCell ref="N18:N21"/>
    <mergeCell ref="N69:N75"/>
    <mergeCell ref="N112:N114"/>
    <mergeCell ref="N116:N120"/>
    <mergeCell ref="N54:N68"/>
    <mergeCell ref="N98:N101"/>
    <mergeCell ref="N15:N17"/>
    <mergeCell ref="H168:H169"/>
    <mergeCell ref="G171:G176"/>
    <mergeCell ref="H171:H176"/>
    <mergeCell ref="H15:H17"/>
    <mergeCell ref="H18:H21"/>
    <mergeCell ref="H23:H24"/>
    <mergeCell ref="H36:H38"/>
    <mergeCell ref="H39:H50"/>
    <mergeCell ref="H69:H75"/>
    <mergeCell ref="H81:H88"/>
    <mergeCell ref="H89:H95"/>
    <mergeCell ref="G166:G167"/>
  </mergeCells>
  <hyperlinks>
    <hyperlink ref="G8" r:id="rId1" xr:uid="{00000000-0004-0000-0000-000000000000}"/>
    <hyperlink ref="G9" r:id="rId2" xr:uid="{00000000-0004-0000-0000-000001000000}"/>
    <hyperlink ref="G13" r:id="rId3" xr:uid="{00000000-0004-0000-0000-000002000000}"/>
    <hyperlink ref="G14" r:id="rId4" xr:uid="{00000000-0004-0000-0000-000003000000}"/>
    <hyperlink ref="G18" r:id="rId5" xr:uid="{00000000-0004-0000-0000-000004000000}"/>
    <hyperlink ref="G25" r:id="rId6" xr:uid="{00000000-0004-0000-0000-000005000000}"/>
    <hyperlink ref="G26" r:id="rId7" xr:uid="{00000000-0004-0000-0000-000006000000}"/>
    <hyperlink ref="G27" r:id="rId8" xr:uid="{00000000-0004-0000-0000-000007000000}"/>
    <hyperlink ref="G28" r:id="rId9" xr:uid="{00000000-0004-0000-0000-000008000000}"/>
    <hyperlink ref="G29" r:id="rId10" xr:uid="{00000000-0004-0000-0000-000009000000}"/>
    <hyperlink ref="G30" r:id="rId11" xr:uid="{00000000-0004-0000-0000-00000A000000}"/>
    <hyperlink ref="G32" r:id="rId12" xr:uid="{00000000-0004-0000-0000-00000B000000}"/>
    <hyperlink ref="G33" r:id="rId13" xr:uid="{00000000-0004-0000-0000-00000C000000}"/>
    <hyperlink ref="G34" r:id="rId14" xr:uid="{00000000-0004-0000-0000-00000D000000}"/>
    <hyperlink ref="G35" r:id="rId15" xr:uid="{00000000-0004-0000-0000-00000E000000}"/>
    <hyperlink ref="G39" r:id="rId16" xr:uid="{00000000-0004-0000-0000-00000F000000}"/>
    <hyperlink ref="G51" r:id="rId17" xr:uid="{00000000-0004-0000-0000-000010000000}"/>
    <hyperlink ref="G52" r:id="rId18" xr:uid="{00000000-0004-0000-0000-000011000000}"/>
    <hyperlink ref="G53" r:id="rId19" xr:uid="{00000000-0004-0000-0000-000012000000}"/>
    <hyperlink ref="G69" r:id="rId20" xr:uid="{00000000-0004-0000-0000-000013000000}"/>
    <hyperlink ref="G76" r:id="rId21" xr:uid="{00000000-0004-0000-0000-000014000000}"/>
    <hyperlink ref="G77" r:id="rId22" xr:uid="{00000000-0004-0000-0000-000015000000}"/>
    <hyperlink ref="G78" r:id="rId23" xr:uid="{00000000-0004-0000-0000-000016000000}"/>
    <hyperlink ref="G79" r:id="rId24" xr:uid="{00000000-0004-0000-0000-000017000000}"/>
    <hyperlink ref="G80" r:id="rId25" xr:uid="{00000000-0004-0000-0000-000018000000}"/>
    <hyperlink ref="G81" r:id="rId26" xr:uid="{00000000-0004-0000-0000-000019000000}"/>
    <hyperlink ref="G97" r:id="rId27" xr:uid="{00000000-0004-0000-0000-00001A000000}"/>
    <hyperlink ref="G98" r:id="rId28" xr:uid="{00000000-0004-0000-0000-00001B000000}"/>
    <hyperlink ref="G102" r:id="rId29" xr:uid="{00000000-0004-0000-0000-00001C000000}"/>
    <hyperlink ref="G103" r:id="rId30" xr:uid="{00000000-0004-0000-0000-00001D000000}"/>
    <hyperlink ref="G104" r:id="rId31" xr:uid="{00000000-0004-0000-0000-00001E000000}"/>
    <hyperlink ref="G105" r:id="rId32" xr:uid="{00000000-0004-0000-0000-00001F000000}"/>
    <hyperlink ref="G106" r:id="rId33" xr:uid="{00000000-0004-0000-0000-000020000000}"/>
    <hyperlink ref="G107" r:id="rId34" xr:uid="{00000000-0004-0000-0000-000021000000}"/>
    <hyperlink ref="G108" r:id="rId35" xr:uid="{00000000-0004-0000-0000-000022000000}"/>
    <hyperlink ref="G109" r:id="rId36" xr:uid="{00000000-0004-0000-0000-000023000000}"/>
    <hyperlink ref="G112" r:id="rId37" xr:uid="{00000000-0004-0000-0000-000024000000}"/>
    <hyperlink ref="G115" r:id="rId38" display="http://www.tunjuelito.gov.co/transparencia/control/informacion-poblacion-vulnerable" xr:uid="{00000000-0004-0000-0000-000025000000}"/>
    <hyperlink ref="G116" r:id="rId39" xr:uid="{00000000-0004-0000-0000-000026000000}"/>
    <hyperlink ref="G123" r:id="rId40" xr:uid="{00000000-0004-0000-0000-000027000000}"/>
    <hyperlink ref="G124" r:id="rId41" xr:uid="{00000000-0004-0000-0000-000028000000}"/>
    <hyperlink ref="G126" r:id="rId42" xr:uid="{00000000-0004-0000-0000-000029000000}"/>
    <hyperlink ref="G131" r:id="rId43" display="http://www.gobiernobogota.gov.co/transparencia/instrumentos-gestion-informacion-publica/relacionados-la-informacion/102-registro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2A000000}"/>
    <hyperlink ref="G140" r:id="rId44" display="http://www.gobiernobogota.gov.co/node/28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2B000000}"/>
    <hyperlink ref="G155" r:id="rId45" xr:uid="{00000000-0004-0000-0000-00002C000000}"/>
    <hyperlink ref="G164" r:id="rId46" xr:uid="{00000000-0004-0000-0000-00002D000000}"/>
    <hyperlink ref="G165" r:id="rId47" xr:uid="{00000000-0004-0000-0000-00002E000000}"/>
    <hyperlink ref="G168" r:id="rId48" xr:uid="{00000000-0004-0000-0000-00002F000000}"/>
    <hyperlink ref="G170" r:id="rId49" xr:uid="{00000000-0004-0000-0000-000030000000}"/>
    <hyperlink ref="G171" r:id="rId50" xr:uid="{00000000-0004-0000-0000-000031000000}"/>
    <hyperlink ref="G111" r:id="rId51" xr:uid="{00000000-0004-0000-0000-000032000000}"/>
    <hyperlink ref="G110" r:id="rId52" xr:uid="{00000000-0004-0000-0000-000033000000}"/>
    <hyperlink ref="G15" r:id="rId53" xr:uid="{00000000-0004-0000-0000-000034000000}"/>
    <hyperlink ref="G23" r:id="rId54" xr:uid="{00000000-0004-0000-0000-000035000000}"/>
    <hyperlink ref="G22" r:id="rId55" xr:uid="{00000000-0004-0000-0000-000036000000}"/>
    <hyperlink ref="G36" r:id="rId56" xr:uid="{00000000-0004-0000-0000-000037000000}"/>
    <hyperlink ref="G89" r:id="rId57" xr:uid="{00000000-0004-0000-0000-000038000000}"/>
    <hyperlink ref="G125" r:id="rId58" xr:uid="{00000000-0004-0000-0000-000039000000}"/>
    <hyperlink ref="G166" r:id="rId59" display="http://www.tunjuelito.gov.co/tabla_archivos/107-registro-publicaciones" xr:uid="{00000000-0004-0000-0000-00003A000000}"/>
    <hyperlink ref="G121" r:id="rId60" xr:uid="{00000000-0004-0000-0000-00003B000000}"/>
    <hyperlink ref="G31" r:id="rId61" xr:uid="{00000000-0004-0000-0000-00003C000000}"/>
    <hyperlink ref="G96" r:id="rId62" xr:uid="{00000000-0004-0000-0000-00003D000000}"/>
    <hyperlink ref="G122" r:id="rId63" xr:uid="{00000000-0004-0000-0000-00003E000000}"/>
  </hyperlinks>
  <pageMargins left="0" right="0" top="0.74791666666666701" bottom="0.74791666666666701" header="0.51180555555555496" footer="0.51180555555555496"/>
  <pageSetup paperSize="5" scale="11" firstPageNumber="0" fitToHeight="3" orientation="landscape" horizontalDpi="300" verticalDpi="300"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Normal="100" workbookViewId="0">
      <selection activeCell="K3" sqref="K3"/>
    </sheetView>
  </sheetViews>
  <sheetFormatPr baseColWidth="10" defaultColWidth="9.1640625" defaultRowHeight="15"/>
  <cols>
    <col min="1" max="1" width="41.33203125" customWidth="1"/>
    <col min="2" max="2" width="15.5" customWidth="1"/>
    <col min="3" max="1025" width="10.5" customWidth="1"/>
  </cols>
  <sheetData>
    <row r="1" spans="1:2" ht="21">
      <c r="A1" s="312" t="s">
        <v>414</v>
      </c>
      <c r="B1" s="312"/>
    </row>
    <row r="2" spans="1:2" ht="28.5" customHeight="1">
      <c r="A2" s="108" t="s">
        <v>415</v>
      </c>
      <c r="B2" s="109" t="s">
        <v>416</v>
      </c>
    </row>
    <row r="3" spans="1:2" ht="28.5" customHeight="1">
      <c r="A3" s="110" t="s">
        <v>417</v>
      </c>
      <c r="B3" s="111">
        <f>+TUNJUELITO!M179</f>
        <v>115</v>
      </c>
    </row>
    <row r="4" spans="1:2" ht="28.5" customHeight="1">
      <c r="A4" s="110" t="s">
        <v>418</v>
      </c>
      <c r="B4" s="111">
        <f>+TUNJUELITO!M180</f>
        <v>0</v>
      </c>
    </row>
    <row r="5" spans="1:2" ht="28.5" customHeight="1">
      <c r="A5" s="112" t="s">
        <v>419</v>
      </c>
      <c r="B5" s="113">
        <f>SUM(B3:B4)</f>
        <v>115</v>
      </c>
    </row>
    <row r="8" spans="1:2" ht="19">
      <c r="A8" s="114" t="s">
        <v>420</v>
      </c>
      <c r="B8" s="115">
        <f>+B3*100%/B5</f>
        <v>1</v>
      </c>
    </row>
  </sheetData>
  <mergeCells count="1">
    <mergeCell ref="A1:B1"/>
  </mergeCells>
  <pageMargins left="0.7" right="0.7" top="0.75" bottom="0.75" header="0.51180555555555496" footer="0.51180555555555496"/>
  <pageSetup firstPageNumber="0" orientation="portrait" horizontalDpi="300" verticalDpi="300"/>
  <drawing r:id="rId1"/>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40</TotalTime>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TUNJUELITO</vt:lpstr>
      <vt:lpstr>NIVEL DE CUMPLIMIENTO</vt:lpstr>
      <vt:lpstr>TUNJUELITO!_FilterDatabase_0</vt:lpstr>
      <vt:lpstr>TUNJUELITO!_FilterDatabase_0_0</vt:lpstr>
      <vt:lpstr>TUNJUELITO!_FilterDatabase_0_0_0</vt:lpstr>
      <vt:lpstr>TUNJUELITO!Área_de_impresión</vt:lpstr>
      <vt:lpstr>TUNJUELITO!Print_Area_0</vt:lpstr>
      <vt:lpstr>TUNJUELITO!Print_Area_0_0</vt:lpstr>
      <vt:lpstr>TUNJUELITO!Print_Area_0_0_0</vt:lpstr>
      <vt:lpstr>TUNJUELITO!Print_Titles_0</vt:lpstr>
      <vt:lpstr>TUNJUELITO!Print_Titles_0_0</vt:lpstr>
      <vt:lpstr>TUNJUELITO!Títulos_a_imprimir</vt:lpstr>
      <vt:lpstr>TUNJUELITO!Z_02E5D866_D53A_4EF6_B50C_D3093017D776_.wvu.FilterData</vt:lpstr>
      <vt:lpstr>TUNJUELITO!Z_1EAEE9B9_E6FE_4188_9E38_7E6D9DDC7F9D_.wvu.FilterData</vt:lpstr>
      <vt:lpstr>TUNJUELITO!Z_28FA599E_4F80_47B3_A19A_2948FB11B983_.wvu.FilterData</vt:lpstr>
      <vt:lpstr>TUNJUELITO!Z_390D922C_AF95_4CC3_BEE3_A70589C89D96_.wvu.FilterData</vt:lpstr>
      <vt:lpstr>TUNJUELITO!Z_6C3DF6E3_8733_497E_82C7_4D8B474FBE11_.wvu.FilterData</vt:lpstr>
      <vt:lpstr>TUNJUELITO!Z_6C3DF6E3_8733_497E_82C7_4D8B474FBE11_.wvu.PrintArea</vt:lpstr>
      <vt:lpstr>TUNJUELITO!Z_70B9DA2C_3A67_4532_B865_46B164706639_.wvu.FilterData</vt:lpstr>
      <vt:lpstr>TUNJUELITO!Z_70B9DA2C_3A67_4532_B865_46B164706639_.wvu.PrintArea</vt:lpstr>
      <vt:lpstr>TUNJUELITO!Z_87B5649D_2E35_4724_A804_B6030808A779_.wvu.FilterData</vt:lpstr>
      <vt:lpstr>TUNJUELITO!Z_BF874B2C_4DFD_4433_81A9_B6E7EAB81C49_.wvu.FilterData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dc:description/>
  <cp:lastModifiedBy>Microsoft Office User</cp:lastModifiedBy>
  <cp:revision>22</cp:revision>
  <cp:lastPrinted>2021-04-29T13:31:12Z</cp:lastPrinted>
  <dcterms:created xsi:type="dcterms:W3CDTF">2014-09-04T19:32:28Z</dcterms:created>
  <dcterms:modified xsi:type="dcterms:W3CDTF">2022-03-23T22:39:31Z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