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66925"/>
  <mc:AlternateContent xmlns:mc="http://schemas.openxmlformats.org/markup-compatibility/2006">
    <mc:Choice Requires="x15">
      <x15ac:absPath xmlns:x15ac="http://schemas.microsoft.com/office/spreadsheetml/2010/11/ac" url="C:\Users\sandra.pereira\Documents\CONTRATO 436 2020 EQUIPO GOBIERNO 1 SEPTIEMBRE\7. OCTUBRE 2020\OBLIGACION 5 TRANSPARENCIA\LEY 1712\ALCALDIAS LOCALES\MATRICES LOCALIDADES TERCER TRIMESTRE\"/>
    </mc:Choice>
  </mc:AlternateContent>
  <xr:revisionPtr revIDLastSave="0" documentId="8_{4809CE8C-54AB-4A8F-AAD8-5F6557CF32A2}" xr6:coauthVersionLast="45" xr6:coauthVersionMax="45" xr10:uidLastSave="{00000000-0000-0000-0000-000000000000}"/>
  <bookViews>
    <workbookView xWindow="-120" yWindow="-120" windowWidth="29040" windowHeight="15840" tabRatio="500" xr2:uid="{00000000-000D-0000-FFFF-FFFF00000000}"/>
  </bookViews>
  <sheets>
    <sheet name="TUNJUELITO" sheetId="1" r:id="rId1"/>
    <sheet name="NIVEL DE CUMPLIMIENTO" sheetId="2" r:id="rId2"/>
  </sheets>
  <definedNames>
    <definedName name="_xlnm._FilterDatabase" localSheetId="0" hidden="1">TUNJUELITO!$A$7:$M$176</definedName>
    <definedName name="_FilterDatabase_0" localSheetId="0">TUNJUELITO!$A$6:$G$175</definedName>
    <definedName name="_FilterDatabase_0_0" localSheetId="0">TUNJUELITO!$A$6:$G$175</definedName>
    <definedName name="_FilterDatabase_0_0_0" localSheetId="0">TUNJUELITO!$A$6:$G$175</definedName>
    <definedName name="_xlnm.Print_Area" localSheetId="0">TUNJUELITO!$A$5:$G$175</definedName>
    <definedName name="Print_Area_0" localSheetId="0">TUNJUELITO!$A$5:$G$175</definedName>
    <definedName name="Print_Area_0_0" localSheetId="0">TUNJUELITO!$A$5:$G$175</definedName>
    <definedName name="Print_Area_0_0_0" localSheetId="0">TUNJUELITO!$A$5:$G$175</definedName>
    <definedName name="Print_Titles_0" localSheetId="0">TUNJUELITO!$5:$6</definedName>
    <definedName name="Print_Titles_0_0" localSheetId="0">TUNJUELITO!$5:$6</definedName>
    <definedName name="_xlnm.Print_Titles" localSheetId="0">TUNJUELITO!$5:$6</definedName>
    <definedName name="Z_02E5D866_D53A_4EF6_B50C_D3093017D776_.wvu.FilterData" localSheetId="0">TUNJUELITO!$A$6:$G$175</definedName>
    <definedName name="Z_1EAEE9B9_E6FE_4188_9E38_7E6D9DDC7F9D_.wvu.FilterData" localSheetId="0">TUNJUELITO!$A$6:$G$175</definedName>
    <definedName name="Z_28FA599E_4F80_47B3_A19A_2948FB11B983_.wvu.FilterData" localSheetId="0">TUNJUELITO!$A$6:$G$175</definedName>
    <definedName name="Z_390D922C_AF95_4CC3_BEE3_A70589C89D96_.wvu.FilterData" localSheetId="0">TUNJUELITO!$A$6:$G$175</definedName>
    <definedName name="Z_6C3DF6E3_8733_497E_82C7_4D8B474FBE11_.wvu.FilterData" localSheetId="0">TUNJUELITO!$A$6:$G$175</definedName>
    <definedName name="Z_6C3DF6E3_8733_497E_82C7_4D8B474FBE11_.wvu.PrintArea" localSheetId="0">TUNJUELITO!$A:$G</definedName>
    <definedName name="Z_70B9DA2C_3A67_4532_B865_46B164706639_.wvu.FilterData" localSheetId="0">TUNJUELITO!$A$6:$G$175</definedName>
    <definedName name="Z_70B9DA2C_3A67_4532_B865_46B164706639_.wvu.PrintArea" localSheetId="0">TUNJUELITO!$A:$G</definedName>
    <definedName name="Z_87B5649D_2E35_4724_A804_B6030808A779_.wvu.FilterData" localSheetId="0">TUNJUELITO!$A$6:$G$175</definedName>
    <definedName name="Z_BF874B2C_4DFD_4433_81A9_B6E7EAB81C49_.wvu.FilterData" localSheetId="0">TUNJUELITO!$A$6:$G$175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10" i="1" l="1"/>
  <c r="L176" i="1" l="1"/>
  <c r="L175" i="1"/>
  <c r="L174" i="1"/>
  <c r="L173" i="1"/>
  <c r="L172" i="1"/>
  <c r="L170" i="1"/>
  <c r="L168" i="1"/>
  <c r="L166" i="1"/>
  <c r="L165" i="1"/>
  <c r="L164" i="1"/>
  <c r="L155" i="1"/>
  <c r="L140" i="1"/>
  <c r="L131" i="1"/>
  <c r="L126" i="1"/>
  <c r="L124" i="1"/>
  <c r="L123" i="1"/>
  <c r="L122" i="1"/>
  <c r="L121" i="1"/>
  <c r="L120" i="1"/>
  <c r="L119" i="1"/>
  <c r="L118" i="1"/>
  <c r="L117" i="1"/>
  <c r="L116" i="1"/>
  <c r="L115" i="1"/>
  <c r="L114" i="1"/>
  <c r="L113" i="1"/>
  <c r="L112" i="1"/>
  <c r="L111" i="1"/>
  <c r="L109" i="1"/>
  <c r="L108" i="1"/>
  <c r="L107" i="1"/>
  <c r="L106" i="1"/>
  <c r="L105" i="1"/>
  <c r="L104" i="1"/>
  <c r="L103" i="1"/>
  <c r="L102" i="1"/>
  <c r="L101" i="1"/>
  <c r="L100" i="1"/>
  <c r="L99" i="1"/>
  <c r="L98" i="1"/>
  <c r="L97" i="1"/>
  <c r="L96" i="1"/>
  <c r="L95" i="1"/>
  <c r="L94" i="1"/>
  <c r="L93" i="1"/>
  <c r="L92" i="1"/>
  <c r="L91" i="1"/>
  <c r="L90" i="1"/>
  <c r="L88" i="1"/>
  <c r="L87" i="1"/>
  <c r="L86" i="1"/>
  <c r="L85" i="1"/>
  <c r="L84" i="1"/>
  <c r="L83" i="1"/>
  <c r="L82" i="1"/>
  <c r="L81" i="1"/>
  <c r="L80" i="1"/>
  <c r="L79" i="1"/>
  <c r="L78" i="1"/>
  <c r="L77" i="1"/>
  <c r="L76" i="1"/>
  <c r="L75" i="1"/>
  <c r="L74" i="1"/>
  <c r="L73" i="1"/>
  <c r="L72" i="1"/>
  <c r="L71" i="1"/>
  <c r="L70" i="1"/>
  <c r="L69" i="1"/>
  <c r="L53"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c r="L180" i="1" l="1"/>
  <c r="B4" i="2" s="1"/>
  <c r="L179" i="1"/>
  <c r="L181" i="1" l="1"/>
  <c r="B3" i="2"/>
  <c r="B5" i="2" l="1"/>
  <c r="B8" i="2" s="1"/>
</calcChain>
</file>

<file path=xl/sharedStrings.xml><?xml version="1.0" encoding="utf-8"?>
<sst xmlns="http://schemas.openxmlformats.org/spreadsheetml/2006/main" count="926" uniqueCount="503">
  <si>
    <t>Registro de Publicaciones</t>
  </si>
  <si>
    <t>ALCALDIA LOCAL DE TUNJUELITO</t>
  </si>
  <si>
    <t>Anexo 1:   Matriz de Cumplimiento y Sostenibilidad de la Ley 1712 de 2014, Decreto 103 de 2015 y Resolución MinTIC 3564 de 2015</t>
  </si>
  <si>
    <t>Categoría de información Ley 1712 de 2014</t>
  </si>
  <si>
    <t>Normatividad</t>
  </si>
  <si>
    <t xml:space="preserve">Medio de Verificación de Cumplimiento </t>
  </si>
  <si>
    <t>Oficina y responsable de producir la información</t>
  </si>
  <si>
    <t>Oficina y responsable de publicar</t>
  </si>
  <si>
    <t>VINCULO COMPARTIDO CON EL SITIO WEB DE GOBIERNO</t>
  </si>
  <si>
    <t>Cumplimiento</t>
  </si>
  <si>
    <t>ACCIONES DE MONITOREO Y ACTUALIZACION</t>
  </si>
  <si>
    <t>Categoría</t>
  </si>
  <si>
    <t>Descripción</t>
  </si>
  <si>
    <t>Explicación</t>
  </si>
  <si>
    <t>SI/NO VALOR</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</si>
  <si>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</si>
  <si>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Sección particular en la pagina de inicio del sitio web
Sección particular en la página de inicio del sitio web del sujeto obligado, denominada literalmente “Transparencia y acceso a información pública”</t>
  </si>
  <si>
    <t>Dec. 103, Art. 4</t>
  </si>
  <si>
    <t>http://www.tunjuelito.gov.co/transparencia</t>
  </si>
  <si>
    <t>PRENSA ALCALDIA LOCAL</t>
  </si>
  <si>
    <t>SERVICIO AL CIUDADANO</t>
  </si>
  <si>
    <t>si</t>
  </si>
  <si>
    <t>1. MECANISMOS DE CONTACTO</t>
  </si>
  <si>
    <t>Mecanismos para la atención al ciudadano</t>
  </si>
  <si>
    <t>a</t>
  </si>
  <si>
    <t>Espacios físicos destinados para el contacto con la entidad.</t>
  </si>
  <si>
    <t>Puntos de atención al ciudadano.</t>
  </si>
  <si>
    <t>Art. 9, lit a), Ley 1712 de 2014</t>
  </si>
  <si>
    <t>http://www.tunjuelito.gov.co/transparencia/atencion-ciudadano/sede-principal</t>
  </si>
  <si>
    <t>X</t>
  </si>
  <si>
    <t>b</t>
  </si>
  <si>
    <t>Teléfonos fijos y móviles, líneas gratuitas y fax, incluyendo el indicativo nacional e internacional, en el formato (57+Número del área respectiva).</t>
  </si>
  <si>
    <t>Mínimo el teléfono fijo con indicativo</t>
  </si>
  <si>
    <t>x</t>
  </si>
  <si>
    <t>c</t>
  </si>
  <si>
    <t>Correo electrónico institucional.</t>
  </si>
  <si>
    <t>SI</t>
  </si>
  <si>
    <t>d</t>
  </si>
  <si>
    <t>Correo físico o postal.</t>
  </si>
  <si>
    <t>Dirección de correspondencia.</t>
  </si>
  <si>
    <t>e</t>
  </si>
  <si>
    <t>Link al formulario electrónico de solicitudes, peticiones, quejas, reclamos y denuncias.</t>
  </si>
  <si>
    <t>Ver Item 143 (Categoría 10.10)</t>
  </si>
  <si>
    <t>http://www.tunjuelito.gov.co/govi-sdqs/crear</t>
  </si>
  <si>
    <t>Localización física, sucursales o regionales, horarios y días de atención al público</t>
  </si>
  <si>
    <t>-</t>
  </si>
  <si>
    <t>Ubicación del sujeto obligado.</t>
  </si>
  <si>
    <t>Dirección de la sede principal</t>
  </si>
  <si>
    <t>http://www.tunjuelito.gov.co/transparencia/atencion-ciudadano/sedes</t>
  </si>
  <si>
    <t>Ubicación física de sedes, áreas, regionales, etc.</t>
  </si>
  <si>
    <t>Direcciones de cada una de sus sedes, áreas, divisiones, departamentos y/o regionales (incluyendo ciudad y departamento de ubicación).</t>
  </si>
  <si>
    <t>http://www.tunjuelito.gov.co/mi-localidad/conociendo-mi-localidad/alcalde-local</t>
  </si>
  <si>
    <t>Horarios y días de atención al público.</t>
  </si>
  <si>
    <t>Enlace a los datos de contacto de las sucursales o regionales.</t>
  </si>
  <si>
    <t>Directorio con los datos de contacto de las sucursales o regionales con extensiones y correos electrónicos.</t>
  </si>
  <si>
    <t>Art. 9, lit f), Ley 1712 de 2014</t>
  </si>
  <si>
    <t xml:space="preserve">DIRECCION JURIDICA
</t>
  </si>
  <si>
    <t>Correo electrónico para notificaciones judiciales</t>
  </si>
  <si>
    <t>Disponible en la sección particular de transparencia.</t>
  </si>
  <si>
    <t>DIRECCION JURIDICA</t>
  </si>
  <si>
    <t>Disponible en el pie de página principal.</t>
  </si>
  <si>
    <t>Disponible en la sección de atención a la ciudadanía.</t>
  </si>
  <si>
    <t>Con acuse de recibido al remitente de forma automática.</t>
  </si>
  <si>
    <t>Ley 1581 de 2012</t>
  </si>
  <si>
    <t>DIRECCION DE TECNOLOGIAS E INFORMACIÓN Y OFICINA ASESORA DE PLANEACIÓN</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</si>
  <si>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</si>
  <si>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</si>
  <si>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</si>
  <si>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Art. 11, lit. k), Ley 1712 de 2014,
Art. 11, Dec. 103/15. Atención a las excepciones el título 3 de la Ley 1712 de 2015 y disposiciones del MinTic</t>
  </si>
  <si>
    <t xml:space="preserve">DTI
</t>
  </si>
  <si>
    <t>DIRECCIÓN DE TECNOLOGÍAS E INFORMACIÓN</t>
  </si>
  <si>
    <t>2. INFORMACION DE INTERÉS</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</si>
  <si>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</si>
  <si>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</si>
  <si>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</si>
  <si>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Publicar datos abiertos en el portal www.datos.gov.co.</t>
  </si>
  <si>
    <t>SUBSECRETARIA DE GESTION LOCAL
SUBSECRETARIA PARA LA GOBIERNABILIDAD Y GARANTIA DE DERECHOS
SUBSECRETARIA DE GESTION LOCAL</t>
  </si>
  <si>
    <t>OFICINA ASESORA DE COMUNICACIONES</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</si>
  <si>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</si>
  <si>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</si>
  <si>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</si>
  <si>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http://www.tunjuelito.gov.co/transparencia/informacion-interes/publicaciones</t>
  </si>
  <si>
    <t>DIFERENTES AREAS DE LA ALCALDIA LOCAL</t>
  </si>
  <si>
    <t>Convocatorias</t>
  </si>
  <si>
    <t>Convocatorias dirigidas a ciudadanos, usuarios y grupos de interés, especificando objetivos, requisitos y fechas de participación en dichos espacios.</t>
  </si>
  <si>
    <t>http://www.tunjuelito.gov.co/transparencia/informacion-interes/convocatorias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</si>
  <si>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</si>
  <si>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</si>
  <si>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</si>
  <si>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http://www.tunjuelito.gov.co/transparencia/informacion-interes/faqs</t>
  </si>
  <si>
    <t>Glosario</t>
  </si>
  <si>
    <t>Glosario que contenga el conjunto de términos que usa la entidad o que tienen relación con su actividad.</t>
  </si>
  <si>
    <t>http://www.tunjuelito.gov.co/transparencia/informacion-interes/glosario</t>
  </si>
  <si>
    <t xml:space="preserve">
OFICINA ASESORA DE COMUNICACIONES
</t>
  </si>
  <si>
    <t>Noticias</t>
  </si>
  <si>
    <t>Sección que contenga las noticias más relevantes para sus usuarios, ciudadanos y grupos de interés y que estén relacionadas con su actividad.</t>
  </si>
  <si>
    <t xml:space="preserve">PRENSA ALCALDIA LOCAL
</t>
  </si>
  <si>
    <t>Calendario de actividades</t>
  </si>
  <si>
    <t>Calendario de eventos y fechas clave relacionadas con los procesos misionales de la entidad.</t>
  </si>
  <si>
    <t>Art. 8, Ley 1712 de 2014</t>
  </si>
  <si>
    <t>http://www.tunjuelito.gov.co/calendario/month</t>
  </si>
  <si>
    <t>Información para niños y jóvenes</t>
  </si>
  <si>
    <t>El sujeto obligado diseña y publica información dirigida para los niños y jóvenes sobre la entidad, sus servicios o sus actividades, de manera didáctica.</t>
  </si>
  <si>
    <t>Art. 42, Dec. 103, Num. 4</t>
  </si>
  <si>
    <t>https://bogota.gov.co/infancia</t>
  </si>
  <si>
    <t xml:space="preserve">
OFICINA ASESORA DE COMUNICACIONES
</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</si>
  <si>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</si>
  <si>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</si>
  <si>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</si>
  <si>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OFICINA ASESORA DE PLANEACION</t>
  </si>
  <si>
    <t>NO</t>
  </si>
  <si>
    <t>3 ESTRUCTURA ORGANICA Y TALENTO HUMANO</t>
  </si>
  <si>
    <t>Misión y visión</t>
  </si>
  <si>
    <t>Misión y visión de acuerdo con la norma de creación o reestructuración o según lo definido en el sistema de gestión de calidad de la entidad.</t>
  </si>
  <si>
    <t>http://www.tunjuelito.gov.co/transparencia/organizacion/quienes-somos</t>
  </si>
  <si>
    <t>SUBSECRETARIA DE GESTIÓN INSTITUCIONAL</t>
  </si>
  <si>
    <t>Funciones y deberes</t>
  </si>
  <si>
    <t>Funciones y deberes de acuerdo con su norma de creación o reestructuración. Si alguna norma le asigna funciones adicionales, éstas también se deben incluir en este punto.</t>
  </si>
  <si>
    <t>Art. 9, lit c), Ley 1712 de 2014</t>
  </si>
  <si>
    <t>Procesos y procedimientos</t>
  </si>
  <si>
    <t>Procesos y procedimientos para la toma de decisiones en las  diferentes áreas.</t>
  </si>
  <si>
    <t>http://gaia.gobiernobogota.gov.co/content/sistema-integrado-de-gesti%C3%B3n-sdg</t>
  </si>
  <si>
    <t xml:space="preserve">SUBSECRETARIA DE GESTION INSTITUCIONAL  Y PLANEACION
</t>
  </si>
  <si>
    <t xml:space="preserve">DIRECCIÓN DE TECNOLOGÍAS E INFORMACIÓN
</t>
  </si>
  <si>
    <t>Organigrama</t>
  </si>
  <si>
    <t>Estructura orgánica de la entidad.</t>
  </si>
  <si>
    <t>Organigrama en formato dinámico y con breves descripciones de las dependencias con las que cuenta, incluyendo grupos funcionales creados por resoluciones internas o las que hagan sus veces.</t>
  </si>
  <si>
    <t xml:space="preserve">SUBSECRETARIA DE GESTION INSTITUCIONAL </t>
  </si>
  <si>
    <t>Publicado de manera gráfica y legible, en un formato accesible y usable.</t>
  </si>
  <si>
    <t>Descripción de la estructura orgánica, donde se dé información general de cada división o dependencia.</t>
  </si>
  <si>
    <t>Art. 9, lit c), Ley 1712 de 2014
Art. 5, Dec 103 de 2015
 Par.1</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</si>
  <si>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</si>
  <si>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</si>
  <si>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</si>
  <si>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DIRECCION DE GESTION DEL TALENTO HUMANO Y CONTRATACION</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</si>
  <si>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</si>
  <si>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</si>
  <si>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</si>
  <si>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</si>
  <si>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</si>
  <si>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</si>
  <si>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</si>
  <si>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</si>
  <si>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</si>
  <si>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</si>
  <si>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</si>
  <si>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</si>
  <si>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</si>
  <si>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</si>
  <si>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</si>
  <si>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</si>
  <si>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Directorio de entidades DEL SECTOR</t>
  </si>
  <si>
    <t>Listado de entidades que integran el sector/rama/organismo, con enlace al sitio Web de cada una de éstas, en el caso de existir.</t>
  </si>
  <si>
    <t>http://www.tunjuelito.gov.co/transparencia/organizacion/directorio-entidades</t>
  </si>
  <si>
    <t>OFICINA ASESORA DE PLANEACIÓN</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</si>
  <si>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</si>
  <si>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</si>
  <si>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</si>
  <si>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http://www.tunjuelito.gov.co/transparencia/organizacion/directorio-agremiaciones-asociaciones-y-otros-grupos-interes</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</si>
  <si>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</si>
  <si>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</si>
  <si>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</si>
  <si>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Art. 9, lit d), Ley 1712 de 2014</t>
  </si>
  <si>
    <t>http://www.gobiernobogota.gov.co/transparencia/organizacion/ofertas-empleo-0#</t>
  </si>
  <si>
    <t>DIRECCIÓN GESTIÓN DEL TALENTO HUMANO</t>
  </si>
  <si>
    <t>4 NORMATIVIDAD</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</si>
  <si>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</si>
  <si>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</si>
  <si>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</si>
  <si>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N/A</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</si>
  <si>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</si>
  <si>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</si>
  <si>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</si>
  <si>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</si>
  <si>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</si>
  <si>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</si>
  <si>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</si>
  <si>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</si>
  <si>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</si>
  <si>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</si>
  <si>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</si>
  <si>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</si>
  <si>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</si>
  <si>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</si>
  <si>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</si>
  <si>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</si>
  <si>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</si>
  <si>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http://www.gobiernobogota.gov.co/sgdapp/?q=normas&amp;field_normo_clasificacion_value=All&amp;field_normo_dependencia_value=20&amp;field_normo_descripcion_value=&amp;field_normo_fecha_value=&amp;title=</t>
  </si>
  <si>
    <t>AREA JURIDICA DE LA LOCALIDAD</t>
  </si>
  <si>
    <t>Si</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</si>
  <si>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</si>
  <si>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</si>
  <si>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</si>
  <si>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</si>
  <si>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</si>
  <si>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</si>
  <si>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Art. 9, lit b), Ley 1712 de 2014,
Arts.74 y 77 Ley 1474 de 2011
Par.</t>
  </si>
  <si>
    <t>DIRECCION FINANCIERA</t>
  </si>
  <si>
    <t>5 PRESUPUESTO</t>
  </si>
  <si>
    <t>Presupuesto general asignado</t>
  </si>
  <si>
    <t>Presupuesto general asignado para cada año fiscal.</t>
  </si>
  <si>
    <t>http://www.tunjuelito.gov.co/transparencia/presupuesto/general</t>
  </si>
  <si>
    <t>AREA ENCARGADA DEL PRESUPUESTO EN LA ALCALDIA LOCAL</t>
  </si>
  <si>
    <t>actualizar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</si>
  <si>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</si>
  <si>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</si>
  <si>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</si>
  <si>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</si>
  <si>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</si>
  <si>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</si>
  <si>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</si>
  <si>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http://www.tunjuelito.gov.co/transparencia/presupuesto/estados-financieros</t>
  </si>
  <si>
    <t>OFICIANA ASESORA DE PLANEACIÓN</t>
  </si>
  <si>
    <t>6 PLANEACION</t>
  </si>
  <si>
    <t>Políticas, lineamientos y manuales</t>
  </si>
  <si>
    <t>Políticas y lineamientos sectoriales e institucionales.</t>
  </si>
  <si>
    <t>→ Si la entidad realiza un Plan de Acción Unificado es válido la publicación de éste. 
→ Explicar en caso de no aplicarse la publicación de algún plan.</t>
  </si>
  <si>
    <t>http://www.tunjuelito.gov.co/transparencia/planeacion/planes</t>
  </si>
  <si>
    <t>PLANEACION ALCALDIA LOCAL Y PLANEACIÓN NIVEL CENTRAL</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</si>
  <si>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</si>
  <si>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</si>
  <si>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</si>
  <si>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</si>
  <si>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</si>
  <si>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</si>
  <si>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DESPACHO</t>
  </si>
  <si>
    <t>Contenido de toda decisión y/o política que haya adoptado y afecte al público, junto con sus fundamentos y toda interpretación autorizada de ellas.</t>
  </si>
  <si>
    <t>Art. 9, lit d), Ley 1712 de 2014
Art. 74, Ley 1474 de 2011</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</si>
  <si>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</si>
  <si>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</si>
  <si>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</si>
  <si>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PLANEACION ALCALDIA LOCAL</t>
  </si>
  <si>
    <t>Objetivos</t>
  </si>
  <si>
    <t>Estrategias</t>
  </si>
  <si>
    <t>Proyectos</t>
  </si>
  <si>
    <t>Metas</t>
  </si>
  <si>
    <t>Responsables</t>
  </si>
  <si>
    <t>Planes generales de compras</t>
  </si>
  <si>
    <t>Art. 9, lit d), Ley 1712 de 2014
Art. 77, Ley 1474 de 2011</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</si>
  <si>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</si>
  <si>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</si>
  <si>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</si>
  <si>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</si>
  <si>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</si>
  <si>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</si>
  <si>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Art.  lit i), Ley 1712 de 2014
Art. 15, Dec. 103 de 2015</t>
  </si>
  <si>
    <t>http://www.tunjuelito.gov.co/transparencia/planeacion/metas-objetivos-indicadores</t>
  </si>
  <si>
    <t>2019-2020</t>
  </si>
  <si>
    <t>Participación en la formulación de políticas</t>
  </si>
  <si>
    <t>Mecanismos o procedimientos que deben seguir los ciudadanos, usuarios o interesados para participar en la formulación de políticas, en el control o en la evaluación de la gestión institucional, indicando:</t>
  </si>
  <si>
    <t>¿Quienes pueden participar?</t>
  </si>
  <si>
    <t>http://www.gobiernobogota.gov.co/transparencia/planeacion/participacion-ciudadana</t>
  </si>
  <si>
    <t>OFICINA ASESORA DE PLANEACIÒN</t>
  </si>
  <si>
    <t>Sujetos que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</si>
  <si>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</si>
  <si>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</si>
  <si>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</si>
  <si>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</si>
  <si>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</si>
  <si>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Arts. 9, lit d) y 11, lit e), Ley 1712 de 2014</t>
  </si>
  <si>
    <t>OFICINA DE CONTROL INTERNO</t>
  </si>
  <si>
    <t>7 CONTROL</t>
  </si>
  <si>
    <t>Informes de gestión, evaluación y auditoría</t>
  </si>
  <si>
    <t>Informes de gestión, evaluación y auditoría incluyendo ejercicio presupuestal. Publicar como mínimo:</t>
  </si>
  <si>
    <t>→ Explicar en caso de no aplicarse la publicación de algún plan.</t>
  </si>
  <si>
    <t>http://www.gobiernobogota.gov.co/transparencia/control/informes-gestion-evaluacion-auditoria-sdg</t>
  </si>
  <si>
    <t>kathe</t>
  </si>
  <si>
    <t>Informe enviado al Congreso/Asamblea/Concejo.</t>
  </si>
  <si>
    <t>Se debe publicar dentro del mismo mes de enviado.</t>
  </si>
  <si>
    <t>http://www.gobiernobogota.gov.co/transparencia/control/informes-gestion-evaluacion-auditoria-sdg?field_contro_fecha_de_expedici_n_value%5Bvalue%5D%5Byear%5D=&amp;field_control_tipo_infor_gestion_tid=73</t>
  </si>
  <si>
    <t>Informe de rendición de la cuenta fiscal a la Contraloría General de la República o a los organismos de control territorial, según corresponda.</t>
  </si>
  <si>
    <t>De acuerdo con la periodicidad definida.</t>
  </si>
  <si>
    <t>http://www.gobiernobogota.gov.co/rendicion-de-cuentas/</t>
  </si>
  <si>
    <t>Informe de rendición de cuentas a los ciudadanos, incluyendo la respuesta a las solicitudes realizadas por los ciudadanos, antes y durante el ejercicio de rendición.</t>
  </si>
  <si>
    <t>Publicar dentro del mismo mes de realizado el evento.</t>
  </si>
  <si>
    <t>http://www.gobiernobogota.gov.co/transparencia/control/informes-gestion-evaluacion-auditoria-sdg?field_contro_fecha_de_expedici_n_value%5Bvalue%5D%5Byear%5D=&amp;field_control_tipo_infor_gestion_tid=75</t>
  </si>
  <si>
    <t>Informes a organismos de inspección, vigilancia y control.</t>
  </si>
  <si>
    <t>Artículo 9, Ley 1474 de 2011.</t>
  </si>
  <si>
    <t>http://www.gobiernobogota.gov.co/transparencia/control/reportes-control-interno-sgd</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</si>
  <si>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</si>
  <si>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</si>
  <si>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</si>
  <si>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</si>
  <si>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</si>
  <si>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</si>
  <si>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http://www.tunjuelito.gov.co/transparencia/control/planes-mejoramiento</t>
  </si>
  <si>
    <t>Enlace al sitio web del organismo de control en donde se encuentren los informes que éste ha elaborado sobre la entidad.</t>
  </si>
  <si>
    <t>Art.11, Lit f), Ley 1712 de 2014</t>
  </si>
  <si>
    <t>Entes de control que vigilan a la entidad y mecanismos de supervisión</t>
  </si>
  <si>
    <t>Relación de todas las entidades que vigilan al sujeto obligado.</t>
  </si>
  <si>
    <t>http://www.gobiernobogota.gov.co/transparencia/control/entes-control-vigilancia-mecanismos-supervision</t>
  </si>
  <si>
    <t xml:space="preserve">SUBSECRETARIA PARA LA GOBERNABILIDAD Y LA GARANTIA DE LOS DERECHOS
</t>
  </si>
  <si>
    <t>Mecanismos internos y externos de supervisión, notificación y vigilancia pertinente del sujeto obligado.</t>
  </si>
  <si>
    <t>Indicar, como mínimo, el tipo de control que se ejecuta al interior y exterior (fiscal, social, político, etc.).</t>
  </si>
  <si>
    <t>Art. 9, Lit d), Ley 1712 de 2014</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</si>
  <si>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</si>
  <si>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</si>
  <si>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</si>
  <si>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OFICINA COMUNICACIONES</t>
  </si>
  <si>
    <t>DORECCIÓN JURÍDICA</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</si>
  <si>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</si>
  <si>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</si>
  <si>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</si>
  <si>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http://www.gobiernobogota.gov.co/transparencia/control/defensa-judicial/defensa-judicial</t>
  </si>
  <si>
    <t>Número de demandas.</t>
  </si>
  <si>
    <t>Estado en que se encuentra.</t>
  </si>
  <si>
    <t>Pretensión o cuantía de la demanda.</t>
  </si>
  <si>
    <t>Riesgo de pérdida.</t>
  </si>
  <si>
    <t>Art.10, Ley 1712 de 2014
Art.7, Dec. 103 de 2015 Par. 2 y 3</t>
  </si>
  <si>
    <t>DIRECCION DE CONTRATACIÓN</t>
  </si>
  <si>
    <t>8 CONTRATACIÓN</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</si>
  <si>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</si>
  <si>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</si>
  <si>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</si>
  <si>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Arts. 8 y 9, Dec. 103 de 2015</t>
  </si>
  <si>
    <t>http://www.tunjuelito.gov.co/transparencia/contratacion/ejecucion_contratos</t>
  </si>
  <si>
    <t>FDL ALCALDIA LOCAL</t>
  </si>
  <si>
    <t>Publicación de la ejecución de contratos</t>
  </si>
  <si>
    <t>Aprobaciones, autorizaciones, requerimientos o informes del supervisor o del interventor, que prueben la ejecución de los contratos.</t>
  </si>
  <si>
    <t>Art.11, Lit g), Ley 1712 de 2014
Art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</si>
  <si>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</si>
  <si>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</si>
  <si>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</si>
  <si>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 9, Lit. e), Ley 1712 de 2014  
Art. 74, Ley 1474 de 2011
Dec. 103 de 2015                  Dec. 1510 de 2013</t>
  </si>
  <si>
    <t>http://www.gobiernobogota.gov.co/transparencia/contratacion/manual_contrataciones</t>
  </si>
  <si>
    <t>VERIFICAR CON Kathe SI TENEMOS MANUAL DIFERENTE AL DE g&gt;OBIERNO</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</si>
  <si>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</si>
  <si>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</si>
  <si>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</si>
  <si>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http://www.tunjuelito.gov.co/transparencia/contratacion/plan-anual-adquisiciones</t>
  </si>
  <si>
    <t>Enlace que direccione al PAA publicado en el SECOP.</t>
  </si>
  <si>
    <t>Los sujetos obligados que no contratan con cargo a recursos públicos no están obligados a publicar su PAA.</t>
  </si>
  <si>
    <t>Art.11, literales a) y b), Ley 1712 de 2014
Art.6, Dec. 103 de 2015
Ley 962 de 2005
Decreto-ley 019 de 2012.</t>
  </si>
  <si>
    <t>OFICINA DE ATENCION AL CIUDADANO</t>
  </si>
  <si>
    <t>9 TRÀMITES Y SERVICIOS</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</si>
  <si>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</si>
  <si>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</si>
  <si>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</si>
  <si>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http://www.tunjuelito.gov.co/transparencia/tramites-servicios</t>
  </si>
  <si>
    <t>ATENCION A LA CIUDADANIA</t>
  </si>
  <si>
    <t>Se encuentran los tramites y servicos que la entidad ofrece a la ciudadanía.
Como nuevo servicio se puso a disposición de la ciudadanía el de Denuncia Actos de Corrupción.</t>
  </si>
  <si>
    <t>La norma que los sustenta.</t>
  </si>
  <si>
    <t>Los procedimientos o protocolos de atención.</t>
  </si>
  <si>
    <t>Los costos.</t>
  </si>
  <si>
    <t>Los formatos y formularios requeridos, indicando y facilitando el acceso a aquellos que se encuentran disponibles en línea.</t>
  </si>
  <si>
    <t>Arts.13 y 16, Ley 1712 de 2014 
Arts. 37 y 38, Dec. 103 de 2015</t>
  </si>
  <si>
    <t xml:space="preserve">DIRECCIÓN DE TECNOLOGÍAS E INFORMACIÓN
</t>
  </si>
  <si>
    <t>10 INSTRUMENTOS DE GESTIÓN PUBLICA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</si>
  <si>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</si>
  <si>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</si>
  <si>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</si>
  <si>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http://www.gobiernobogota.gov.co/transparencia/instrumentos-gestion-informacion-publica/relacionados-la-informacion/102-registro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</si>
  <si>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 xml:space="preserve">DIRECCION ADMINISTRATIVA Y DTI
</t>
  </si>
  <si>
    <t>No</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</si>
  <si>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</si>
  <si>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</si>
  <si>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</si>
  <si>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</si>
  <si>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</si>
  <si>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</si>
  <si>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</si>
  <si>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</si>
  <si>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Art.20, Ley 1712 de 2014
Arts. 24, 27, 28, 29, 30, 31, 32 y 33, Dec. 103 de 2015</t>
  </si>
  <si>
    <t>Índice de Información Clasificada y Reservada</t>
  </si>
  <si>
    <t>Índice de información Clasificada y Reservada, con las siguientes características:</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</si>
  <si>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</si>
  <si>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DIRECCION ADMINISTRATIVA Y DTI</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</si>
  <si>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</si>
  <si>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</si>
  <si>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</si>
  <si>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</si>
  <si>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</si>
  <si>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</si>
  <si>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</si>
  <si>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</si>
  <si>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</si>
  <si>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Art. 12, Ley 1712 de 2014
Arts. 41 y 42,  Dec. 103 de 2015</t>
  </si>
  <si>
    <t>Esquema de Publicación de Información</t>
  </si>
  <si>
    <t>Esquema de Publicación de la Información, con las siguientes características:</t>
  </si>
  <si>
    <t>Fecha de actualización.</t>
  </si>
  <si>
    <t>Lugar de consulta.</t>
  </si>
  <si>
    <t>Nombre de responsable de la producción de la información.</t>
  </si>
  <si>
    <t>Art. 15, Ley 1712 de 2014 
Arts. 44 al 50, Dec. 103 de 2015</t>
  </si>
  <si>
    <t>DIRECCION ADMINISTRATIVA</t>
  </si>
  <si>
    <t xml:space="preserve">la información se encuentra publicada en la seccion correspondiente. (Revisado, Abril de 2020). </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</si>
  <si>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</si>
  <si>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</si>
  <si>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13, Ley 1712 de 2014 
Art. 4, Par. 1, Dec. 103 de 2015 
Acuerdo 004 de 2013, AGN</t>
  </si>
  <si>
    <t>http://www.gobiernobogota.gov.co/transparencia/instrumentos-gestion-informacion-publica/gestion-documental/105-programa-gestion</t>
  </si>
  <si>
    <t>Se encuentra publicado pero hay que actualizarlo de acuerdo cada proceso archivistico vigente</t>
  </si>
  <si>
    <t>Tablas de Gestión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</si>
  <si>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</si>
  <si>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</si>
  <si>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Art.11, Lit. j), Ley 1712 de 2014 
Art. 37 y 38, Dec. 103 de 2015</t>
  </si>
  <si>
    <t>http://www.gobiernobogota.gov.co/contenidos/tablas-retencion-documetal-la-secretaria-distriral-gobierno</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</si>
  <si>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</si>
  <si>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</si>
  <si>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</si>
  <si>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Automáticamente disponibles.</t>
  </si>
  <si>
    <t>Arts. 20 y 21, Dec. 103 de 2015</t>
  </si>
  <si>
    <t>DIRECCIÓN ADMINISTRATIVA</t>
  </si>
  <si>
    <t xml:space="preserve">la información se encuentra publicada en la seccion correspondiente. El acto administrativo es de la vigencia 2016. (Revisado, Abril de 2020). </t>
  </si>
  <si>
    <t>Costos de reproducción</t>
  </si>
  <si>
    <t>Costos de reproducción de la información pública.</t>
  </si>
  <si>
    <t>Este acto administativo debe ser suscrito por funcionario o empleado de nivel directivo.</t>
  </si>
  <si>
    <t>DIRECCION ADMINISTRATIA</t>
  </si>
  <si>
    <t>Acto administrativo o documento equivalente donde se motive de manera individual el costo unitario de los diferentes tipos de formato a través de los cuales se puede reproducir la información.</t>
  </si>
  <si>
    <t>Art.11, Lit. h), Ley 1712 de 2014 
Art. 16, Dec. 103 de 2015
Par. 1 y 2</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</si>
  <si>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</si>
  <si>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</si>
  <si>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</si>
  <si>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52, Dec. 103 de 2015
Par. 2
Art. 54, Ley 190 de 1995</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</si>
  <si>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</si>
  <si>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</si>
  <si>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</si>
  <si>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</si>
  <si>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</si>
  <si>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</si>
  <si>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</si>
  <si>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</si>
  <si>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</si>
  <si>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NIVEL DE CUMPLIMIENTO</t>
  </si>
  <si>
    <t xml:space="preserve">CRITERIOS   </t>
  </si>
  <si>
    <t>TOTAL</t>
  </si>
  <si>
    <t xml:space="preserve"> CUMPLIDOS</t>
  </si>
  <si>
    <t>NO CUMPLIDOS</t>
  </si>
  <si>
    <t>TOAL DE CRITERIOS EVALUADOS</t>
  </si>
  <si>
    <t>PORCENTAJE DE CUMPLIMIENTO</t>
  </si>
  <si>
    <t>http://www.tunjuelito.gov.co/transparencia/presupuesto/ejecucion-presupuestal</t>
  </si>
  <si>
    <t>Pagina WEB de la Alcaldia Local debidamente articulada  con la norma y conforme a los parametros definidos por la Secretaria Distrital de Gobierno. Validacion de los links.</t>
  </si>
  <si>
    <t>Durante el primer trimestre se actualizó la información de acuerdo con los cambios de las cabezas de cada una de las Subsecretarías, el Despacho, las Subdirecciones, Dierecciones, Oficinas y Alcaldías locales</t>
  </si>
  <si>
    <t>No se presentaron actualizaciones en esta sección</t>
  </si>
  <si>
    <t>No se generó actualización en los datos abiertos de la entidad</t>
  </si>
  <si>
    <t xml:space="preserve">Revisar la sección y verificar actualizaciones
</t>
  </si>
  <si>
    <t>No se generó actualización en este criterio.
Esra sección se encuentra en diferentes dialectos.  DIALECTO EMBERA. , DIALECTO CREOLE. , DIALECTO ROMANÉS - GITANO. , DIALECTO KICHWA.</t>
  </si>
  <si>
    <t>Publicadas y actualizadas periódicmente.</t>
  </si>
  <si>
    <t>En el criterio de informacón de interés en el menú se adicionó la sección de cumplimiento de Ley 2013 de 2019 para  dar cumplimiento a los principios de transparencia y publicidad, y la promoción de la participación y control social a través de la publicación y divulgación proactiva de la declaración de bienes y rentas, del registro de conflictos de interés y la declaración del impuesto sobre la renta y complementarios.</t>
  </si>
  <si>
    <t>No se generan cambios en este criterio
Esra sección se encuentra en diferentes dialectos.  DIALECTO EMBERA. , DIALECTO CREOLE. , DIALECTO ROMANÉS - GITANO. , DIALECTO KICHWA.</t>
  </si>
  <si>
    <t xml:space="preserve">No se generan cambios en este criterio
</t>
  </si>
  <si>
    <t>No se geeraron cambios en este criterio</t>
  </si>
  <si>
    <t>No se generaron cambios en este criterio</t>
  </si>
  <si>
    <t>Se encuentra toda la información relacionada con el proceso de la convocatoria y el enlace a la CNSC, también se publicaron las acciones de tutela y los autos admisorios relacionados con el proceso.</t>
  </si>
  <si>
    <t>Las normas se actualizan periodicamente de acuerdo con las diferentes solicitudes en el normograma de la entidad.
En la sección de Edictos del normograma se publican las respuestas anónimas</t>
  </si>
  <si>
    <t>No se genera actualización en  este criterio.</t>
  </si>
  <si>
    <t>Información actualizada</t>
  </si>
  <si>
    <t>La información se encuentra desactualizada, falta cuarto trimestre de 2019 y pirmer y segundo trimestre de 2020.  Esta información es de competencia del nivel central.</t>
  </si>
  <si>
    <t>Información pulbicada con actualización a 2020 - FORMATO TIPO DE ESTUDIOS PREVIOS SELECCIÓN DE APOYO LOGÍSTICO, OPERATIVO Y METODOLÓGICO PARA LA REALIZACIÓN DE LOS ENCUENTROS CIUDADANOS, SELECCIÓN</t>
  </si>
  <si>
    <t>Se realiza vínculo directo a SECOP para la consulta de los PAA de laEntidad.</t>
  </si>
  <si>
    <t xml:space="preserve">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
</t>
  </si>
  <si>
    <t>No hubo acualización en este criterio</t>
  </si>
  <si>
    <t>No hay actualizaciónes para este criterio</t>
  </si>
  <si>
    <t>Falta por actualizar los datos de los nuevos servidores que estan ingresando por los los cambios administrativos para las diferentes areas de la alcaldía local</t>
  </si>
  <si>
    <t>No se genera actualización desde el 2018</t>
  </si>
  <si>
    <t>http://www.tunjuelito.gov.co/todas-las-noticias</t>
  </si>
  <si>
    <t>Actualizada, pero se debe verificar</t>
  </si>
  <si>
    <t>Esta sección esta redireccionada a la información para la infancia de la Alcaldía Mayor.</t>
  </si>
  <si>
    <t>http://www.tunjuelito.gov.co/transparencia/informacion-interes/informacion-adicional</t>
  </si>
  <si>
    <t>http://www.tunjuelito.gov.co/transparencia/organizacion/funciones-y-deberes</t>
  </si>
  <si>
    <t>http://www.tunjuelito.gov.co/transparencia/organizacion/directorio-informacion-servidores-publicos-empleados-y-contratistas</t>
  </si>
  <si>
    <t>No se generaron cambios en este criterio. Revisar y actualizar en el caso que aplique</t>
  </si>
  <si>
    <t>Publicado el Decreto 006 de 2020 Liquidacion de Presupuesto para vigencia 2020</t>
  </si>
  <si>
    <t>http://www.tunjuelito.gov.co/transparencia/presupuesto/ejecucion-presupuestal
http://www.tunjuelito.gov.co/transparencia/planeacion/planes/plan-gestion-2020</t>
  </si>
  <si>
    <t>Falta actualizar abril mayo estan en proceso de firma, puesto que asignaron a una encragada hace menos un mes, en concordancia con los cambios de personal por el concurso de la comision del servicio civil. Revisar 2019</t>
  </si>
  <si>
    <t>http://tunjuelito.gov.co/transparencia/planeacion/informes-empalme</t>
  </si>
  <si>
    <t xml:space="preserve">Información actualizada </t>
  </si>
  <si>
    <r>
      <t xml:space="preserve">El enlace esta relacionado con la decripcion que dice </t>
    </r>
    <r>
      <rPr>
        <i/>
        <sz val="11"/>
        <color rgb="FF000000"/>
        <rFont val="Calibri"/>
        <family val="2"/>
      </rPr>
      <t>Enlace al sitio web de la COntraloria donde están los Planes de mejoramiento.</t>
    </r>
  </si>
  <si>
    <t>Actualizada, revisar si hay modificacione spara cargar el actualizado</t>
  </si>
  <si>
    <t>http://www.tunjuelito.gov.co/transparencia/instrumentos-gestion-informacion-publica/relacionados-informacion</t>
  </si>
  <si>
    <t>http://www.tunjuelito.gov.co/transparencia/instrumentos-gestion-informacion-publica/relacionados-la-informacion/108-costos</t>
  </si>
  <si>
    <t>http://www.tunjuelito.gov.co/transparencia/instrumentos-gestion-informacion-publica/Informe-pqr-denuncias-solicitudes</t>
  </si>
  <si>
    <t>http://tunjuelito.gov.co/transparencia/control/informacion-poblacion-vulnerable
http://www.tunjuelito.gov.co/transparencia/control/informacion-poblacion-vulnerable/decreto-no-345-2010
http://www.tunjuelito.gov.co/transparencia/control/informacion-poblacion-vulnerable/decreto-470-2007</t>
  </si>
  <si>
    <t>Plan de Desarrollo</t>
  </si>
  <si>
    <t>Proyecto de Acuerdo Plan de Desarrollo Local 2021-2024 (Radicado a la JAL)</t>
  </si>
  <si>
    <t>http://tunjuelito.gov.co/transparencia/planeacion/planes/proyecto-acuerdo-plan-desarrollo-local-2021-2024-radicado-la-jal-0</t>
  </si>
  <si>
    <t>Oficina de Planeación y oficina de prensa</t>
  </si>
  <si>
    <t>http://www.tunjuelito.gov.co/transparencia/planeacion/programas-proyectos</t>
  </si>
  <si>
    <t>Periodo de Actualización: Tercer   Trimestre de 2020</t>
  </si>
  <si>
    <t>notifica.judicial@gobiernobogota.gov.co</t>
  </si>
  <si>
    <t>http://www.gobiernobogota.gov.co/transparencia/atencion-ciudadano/pol%C3%ADticas-seguridad-la-informaci%C3%B3n-y-protecci%C3%B3n-datos-pesonales</t>
  </si>
  <si>
    <t>http://www.gobiernobogota.gov.co/content/datos-abiertos</t>
  </si>
  <si>
    <t>Se encuentran publicados y actualizados los del nivel central y que para las alcaldias locales esta labor se coordinara con el nivel central  para lograr tenerlos actualizados a diciembre de 2020</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</si>
  <si>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t>
  </si>
  <si>
    <t>http://www.tunjuelito.gov.co/transparencia/organizacion/organigrama</t>
  </si>
  <si>
    <t>Se actualiza vinculo.
Se anexa imagen de organigrama con  las dependencias treducidas a Dialecto ÉTNICO</t>
  </si>
  <si>
    <t xml:space="preserve">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2020.
                                                                                                                   </t>
  </si>
  <si>
    <t xml:space="preserve">Publicada a agosto
</t>
  </si>
  <si>
    <t>no</t>
  </si>
  <si>
    <t>No estan publicadas las modificaciones</t>
  </si>
  <si>
    <t>Se actualiza información correspondiente al Plan Anticorrpción y de Atención al Ciudadano, El plan del Gasto Público, el Plan Estratégico Insticional y Planes del Decreto 612 de 2018 todo con vigencia a 2020
Se actualiza información correspondiente al Plan Anticorrpción y de Atención al Ciudadano, El plan del Gasto Público, el Plan Estratégico Insticional y Planes del Decreto 612 de 2018 todo con vigencia a 2020
Se actualizan todos los manuales a los vigentes, los planes de gestión tanto de alcaldías locales como de nivel central, archivos del Plan anticorrupcion y de atención a la ciudadanía</t>
  </si>
  <si>
    <t>http://www.tunjuelito.gov.co/transparencia/planeacion/plan-gasto-publico</t>
  </si>
  <si>
    <t>PLAN DEL GASTO PUBLICO:  De acuerdo con lo establecido en el artículo 74 de la Ley 1474 de 2011 es el Plan de Acción.  El Plan general de compras es equivalente al Plan Anual de Adquisiciones (PAA), que se solicita también en la categoría 8.4 de la Res. 3564 de 2015.
No se encuentra la información a vigencia 2020</t>
  </si>
  <si>
    <t>PROGRAMAS Y PROYECTOS EN EJECUCIÓN: Se debe publicar el avance en la ejecución de los proyecto o programas mínimo cada 3 meses.  Los proyectos de inversión deben ordenarse según la fecha de inscripción en el Banco de Programas y Proyectos de Inversión nacional, departamental, municipal o distrital, según sea el caso, de acuerdo con lo establecido en el artículo 77 de la Ley 1474 de 2011.</t>
  </si>
  <si>
    <t>METAS OBJETIVOS E INDICADORES:  Metas, objetivos e indicadores de gestión y/o desempeño, de conformidad con sus programas operativos y demás planes exigidos por la normatividad.  Se debe publicar su estado de avance mínimo cada 3 meses.  Informes ejecutivos, avances de plan de gestión etc.</t>
  </si>
  <si>
    <t>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MAS LO QUE TENGA LA LOCALIDAD</t>
  </si>
  <si>
    <t>http://www.tunjuelito.gov.co/transparencia/contratacion/informacion_contractual</t>
  </si>
  <si>
    <t>No cuenta con archivo publicado sobre la información contractual - esta hasta el 2018
Se encuentran los vinculos al SECOP</t>
  </si>
  <si>
    <t>Consulta de la ejecución contractual de las Alcaldía Locales con la información publicada por el SECOP en el portal de Datos Abiertos de la Nación</t>
  </si>
  <si>
    <t>https://community.secop.gov.co/Public/App/AnnualPurchasingPlanEditPublic/View?id=79247</t>
  </si>
  <si>
    <t>Se actualiza la información con información del Nivel Central.
En trabajo conjunto que se viene haciendo con la Direcci{on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2020 en trabajo conjunto con el nivel central en cabeza de la DTI y la OAP</t>
  </si>
  <si>
    <t>Tambien se encuentra en esta sección la Resolución 1538 que es el acto administrativo que indica que este criterio se actualiza semestralmente.
En trabajo conjunto que se viene haciendo con la Dirección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2020 en trabajo conjunto con el nivel central en cabeza de la DTI y la OAP</t>
  </si>
  <si>
    <t>http://www.tunjuelito.gov.co/tabla_archivos/107-registro-publicaciones</t>
  </si>
  <si>
    <t>se encuentra publicado al tercer trimestre</t>
  </si>
  <si>
    <t>Información actualizada desde el nivel central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</si>
</sst>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rgb="FF000000"/>
      <name val="Calibri"/>
      <family val="2"/>
      <charset val="1"/>
    </font>
    <font>
      <sz val="11"/>
      <color theme="1"/>
      <name val="Calibri"/>
      <family val="2"/>
      <scheme val="minor"/>
    </font>
    <font>
      <b/>
      <sz val="24"/>
      <color rgb="FFC00000"/>
      <name val="Tahoma"/>
      <family val="2"/>
      <charset val="1"/>
    </font>
    <font>
      <b/>
      <sz val="16"/>
      <color rgb="FFC49500"/>
      <name val="Calibri"/>
      <family val="2"/>
      <charset val="1"/>
    </font>
    <font>
      <b/>
      <sz val="20"/>
      <color rgb="FFC00000"/>
      <name val="Calibri"/>
      <family val="2"/>
      <charset val="1"/>
    </font>
    <font>
      <b/>
      <sz val="11"/>
      <color rgb="FFC00000"/>
      <name val="Calibri"/>
      <family val="2"/>
      <charset val="1"/>
    </font>
    <font>
      <b/>
      <sz val="11"/>
      <color rgb="FF000000"/>
      <name val="Calibri"/>
      <family val="2"/>
      <charset val="1"/>
    </font>
    <font>
      <u/>
      <sz val="11"/>
      <color rgb="FF0000FF"/>
      <name val="Calibri"/>
      <family val="2"/>
      <charset val="1"/>
    </font>
    <font>
      <sz val="11"/>
      <name val="Calibri"/>
      <family val="2"/>
      <charset val="1"/>
    </font>
    <font>
      <sz val="16"/>
      <color rgb="FF000000"/>
      <name val="Calibri"/>
      <family val="2"/>
      <charset val="1"/>
    </font>
    <font>
      <b/>
      <sz val="14"/>
      <color rgb="FF000000"/>
      <name val="Calibri"/>
      <family val="2"/>
      <charset val="1"/>
    </font>
    <font>
      <u/>
      <sz val="11"/>
      <color theme="10"/>
      <name val="Calibri"/>
      <family val="2"/>
      <charset val="1"/>
    </font>
    <font>
      <u/>
      <sz val="11"/>
      <color theme="10"/>
      <name val="Calibri"/>
      <family val="2"/>
    </font>
    <font>
      <sz val="11"/>
      <name val="Calibri"/>
      <family val="2"/>
    </font>
    <font>
      <i/>
      <sz val="11"/>
      <color rgb="FF000000"/>
      <name val="Calibri"/>
      <family val="2"/>
    </font>
    <font>
      <sz val="11"/>
      <color rgb="FF3B3B3B"/>
      <name val="Robotolight"/>
    </font>
  </fonts>
  <fills count="9">
    <fill>
      <patternFill patternType="none"/>
    </fill>
    <fill>
      <patternFill patternType="gray125"/>
    </fill>
    <fill>
      <patternFill patternType="solid">
        <fgColor rgb="FFFCD5B5"/>
        <bgColor rgb="FFD9D9D9"/>
      </patternFill>
    </fill>
    <fill>
      <patternFill patternType="solid">
        <fgColor rgb="FFE6B9B8"/>
        <bgColor rgb="FFFCD5B5"/>
      </patternFill>
    </fill>
    <fill>
      <patternFill patternType="solid">
        <fgColor rgb="FFFFFFFF"/>
        <bgColor rgb="FFFFFFCC"/>
      </patternFill>
    </fill>
    <fill>
      <patternFill patternType="solid">
        <fgColor rgb="FFD99694"/>
        <bgColor rgb="FFFF99CC"/>
      </patternFill>
    </fill>
    <fill>
      <patternFill patternType="solid">
        <fgColor rgb="FFD7E4BD"/>
        <bgColor rgb="FFD9D9D9"/>
      </patternFill>
    </fill>
    <fill>
      <patternFill patternType="solid">
        <fgColor theme="5" tint="0.59999389629810485"/>
        <bgColor indexed="64"/>
      </patternFill>
    </fill>
    <fill>
      <patternFill patternType="solid">
        <fgColor theme="0"/>
        <bgColor indexed="64"/>
      </patternFill>
    </fill>
  </fills>
  <borders count="16">
    <border>
      <left/>
      <right/>
      <top/>
      <bottom/>
      <diagonal/>
    </border>
    <border>
      <left style="hair">
        <color auto="1"/>
      </left>
      <right style="hair">
        <color auto="1"/>
      </right>
      <top/>
      <bottom/>
      <diagonal/>
    </border>
    <border>
      <left/>
      <right style="hair">
        <color auto="1"/>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s>
  <cellStyleXfs count="5">
    <xf numFmtId="0" fontId="0" fillId="0" borderId="0"/>
    <xf numFmtId="0" fontId="7" fillId="0" borderId="0" applyBorder="0" applyProtection="0"/>
    <xf numFmtId="0" fontId="11" fillId="0" borderId="0" applyNumberFormat="0" applyFill="0" applyBorder="0" applyAlignment="0" applyProtection="0">
      <alignment vertical="top"/>
      <protection locked="0"/>
    </xf>
    <xf numFmtId="0" fontId="1" fillId="0" borderId="0"/>
    <xf numFmtId="0" fontId="12" fillId="0" borderId="0" applyNumberFormat="0" applyFill="0" applyBorder="0" applyAlignment="0" applyProtection="0">
      <alignment vertical="top"/>
      <protection locked="0"/>
    </xf>
  </cellStyleXfs>
  <cellXfs count="237">
    <xf numFmtId="0" fontId="0" fillId="0" borderId="0" xfId="0"/>
    <xf numFmtId="0" fontId="0" fillId="0" borderId="0" xfId="0" applyFont="1" applyAlignment="1">
      <alignment horizontal="center" vertical="center"/>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left"/>
    </xf>
    <xf numFmtId="0" fontId="0" fillId="0" borderId="0" xfId="0" applyFont="1"/>
    <xf numFmtId="0" fontId="0" fillId="0" borderId="0" xfId="0" applyFont="1" applyAlignment="1">
      <alignment vertical="center" wrapText="1"/>
    </xf>
    <xf numFmtId="0" fontId="0" fillId="0" borderId="2" xfId="0" applyFont="1" applyBorder="1" applyAlignment="1">
      <alignment horizontal="center" vertical="center"/>
    </xf>
    <xf numFmtId="0" fontId="0" fillId="0" borderId="0" xfId="0" applyFont="1" applyAlignment="1">
      <alignment horizontal="left"/>
    </xf>
    <xf numFmtId="0" fontId="5" fillId="2" borderId="4"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5" xfId="0" applyFont="1" applyFill="1" applyBorder="1" applyAlignment="1">
      <alignment vertical="center" wrapText="1"/>
    </xf>
    <xf numFmtId="0" fontId="5" fillId="2" borderId="5" xfId="0" applyFont="1" applyFill="1" applyBorder="1" applyAlignment="1">
      <alignment horizontal="left" vertical="center" wrapText="1"/>
    </xf>
    <xf numFmtId="0" fontId="0" fillId="0" borderId="0" xfId="0" applyBorder="1" applyAlignment="1">
      <alignment horizontal="center" vertical="center"/>
    </xf>
    <xf numFmtId="0" fontId="6" fillId="2" borderId="5" xfId="0" applyFont="1" applyFill="1" applyBorder="1" applyAlignment="1">
      <alignment vertical="center" wrapText="1"/>
    </xf>
    <xf numFmtId="0" fontId="6" fillId="2" borderId="9" xfId="0" applyFont="1" applyFill="1" applyBorder="1" applyAlignment="1">
      <alignment horizontal="center" vertical="center" wrapText="1"/>
    </xf>
    <xf numFmtId="0" fontId="0" fillId="0" borderId="0" xfId="0" applyBorder="1"/>
    <xf numFmtId="0" fontId="0" fillId="0" borderId="4" xfId="0" applyFont="1" applyBorder="1" applyAlignment="1">
      <alignment horizontal="center" vertical="center" wrapText="1"/>
    </xf>
    <xf numFmtId="0" fontId="0" fillId="0" borderId="11" xfId="0" applyFont="1" applyBorder="1" applyAlignment="1">
      <alignment vertical="center" wrapText="1"/>
    </xf>
    <xf numFmtId="0" fontId="0" fillId="2" borderId="4" xfId="0" applyFont="1" applyFill="1" applyBorder="1" applyAlignment="1">
      <alignment horizontal="center" vertical="center" wrapText="1"/>
    </xf>
    <xf numFmtId="0" fontId="0" fillId="0" borderId="11" xfId="0" applyBorder="1" applyAlignment="1">
      <alignment horizontal="left" vertical="center" wrapText="1"/>
    </xf>
    <xf numFmtId="49" fontId="0" fillId="0" borderId="4" xfId="0" applyNumberFormat="1" applyFont="1" applyBorder="1" applyAlignment="1">
      <alignment horizontal="center" vertical="center" wrapText="1"/>
    </xf>
    <xf numFmtId="0" fontId="0" fillId="0" borderId="4" xfId="0" applyFont="1" applyBorder="1" applyAlignment="1">
      <alignment vertical="center" wrapText="1"/>
    </xf>
    <xf numFmtId="0" fontId="0" fillId="0" borderId="4" xfId="0" applyFont="1" applyBorder="1" applyAlignment="1">
      <alignment horizontal="left" vertical="center" wrapText="1"/>
    </xf>
    <xf numFmtId="0" fontId="0" fillId="0" borderId="9" xfId="0" applyFont="1" applyBorder="1" applyAlignment="1">
      <alignment horizontal="center" vertical="center" wrapText="1"/>
    </xf>
    <xf numFmtId="0" fontId="0" fillId="3" borderId="4" xfId="0" applyFont="1" applyFill="1" applyBorder="1" applyAlignment="1">
      <alignment horizontal="center" vertical="center" wrapText="1"/>
    </xf>
    <xf numFmtId="0" fontId="0" fillId="0" borderId="4" xfId="0" applyBorder="1" applyAlignment="1">
      <alignment horizontal="left" vertical="center" wrapText="1"/>
    </xf>
    <xf numFmtId="0" fontId="7" fillId="0" borderId="0" xfId="1" applyFont="1" applyBorder="1" applyAlignment="1" applyProtection="1">
      <alignment vertical="center" wrapText="1"/>
    </xf>
    <xf numFmtId="0" fontId="6" fillId="2" borderId="4"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0" fillId="0" borderId="11" xfId="0" applyFont="1" applyBorder="1" applyAlignment="1">
      <alignment horizontal="center" vertical="center" wrapText="1"/>
    </xf>
    <xf numFmtId="0" fontId="0" fillId="0" borderId="11" xfId="0" applyFont="1" applyBorder="1" applyAlignment="1">
      <alignment horizontal="left" vertical="center" wrapText="1"/>
    </xf>
    <xf numFmtId="49" fontId="0" fillId="0" borderId="11" xfId="0" applyNumberFormat="1" applyFont="1" applyBorder="1" applyAlignment="1">
      <alignment horizontal="center" vertical="center" wrapText="1"/>
    </xf>
    <xf numFmtId="0" fontId="0" fillId="0" borderId="4" xfId="0" applyBorder="1"/>
    <xf numFmtId="0" fontId="0" fillId="0" borderId="9" xfId="0" applyFont="1" applyBorder="1" applyAlignment="1">
      <alignment horizontal="left" vertical="center" wrapText="1"/>
    </xf>
    <xf numFmtId="0" fontId="0" fillId="4" borderId="4" xfId="0" applyFont="1" applyFill="1" applyBorder="1" applyAlignment="1">
      <alignment horizontal="center" vertical="center" wrapText="1"/>
    </xf>
    <xf numFmtId="0" fontId="0" fillId="3" borderId="4" xfId="0" applyFont="1" applyFill="1" applyBorder="1" applyAlignment="1">
      <alignment horizont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12" xfId="0" applyBorder="1" applyAlignment="1"/>
    <xf numFmtId="0" fontId="0" fillId="3" borderId="10"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0" borderId="0" xfId="0" applyAlignment="1"/>
    <xf numFmtId="0" fontId="0" fillId="0" borderId="9" xfId="0" applyFont="1" applyBorder="1" applyAlignment="1">
      <alignment vertical="center" wrapText="1"/>
    </xf>
    <xf numFmtId="0" fontId="0" fillId="0" borderId="9" xfId="0" applyBorder="1" applyAlignment="1"/>
    <xf numFmtId="0" fontId="0" fillId="0" borderId="12" xfId="0" applyBorder="1" applyAlignment="1">
      <alignment vertical="center" wrapText="1"/>
    </xf>
    <xf numFmtId="0" fontId="0" fillId="3" borderId="11" xfId="0" applyFont="1" applyFill="1" applyBorder="1" applyAlignment="1">
      <alignment horizontal="center" vertical="center" wrapText="1"/>
    </xf>
    <xf numFmtId="0" fontId="0" fillId="0" borderId="9" xfId="0" applyBorder="1" applyAlignment="1">
      <alignment vertical="center" wrapText="1"/>
    </xf>
    <xf numFmtId="0" fontId="0" fillId="4" borderId="11" xfId="0" applyFont="1" applyFill="1" applyBorder="1" applyAlignment="1">
      <alignment vertical="center" wrapText="1"/>
    </xf>
    <xf numFmtId="0" fontId="7" fillId="4" borderId="4" xfId="1" applyFont="1" applyFill="1" applyBorder="1" applyAlignment="1" applyProtection="1">
      <alignment vertical="center" wrapText="1"/>
    </xf>
    <xf numFmtId="0" fontId="0" fillId="4" borderId="11" xfId="0" applyFill="1" applyBorder="1" applyAlignment="1">
      <alignment vertical="center" wrapText="1"/>
    </xf>
    <xf numFmtId="0" fontId="6" fillId="5" borderId="4" xfId="0" applyFont="1" applyFill="1" applyBorder="1" applyAlignment="1">
      <alignment horizontal="center" vertical="center" wrapText="1"/>
    </xf>
    <xf numFmtId="49" fontId="0" fillId="6" borderId="4" xfId="0" applyNumberFormat="1" applyFont="1" applyFill="1" applyBorder="1" applyAlignment="1">
      <alignment horizontal="center" vertical="center" wrapText="1"/>
    </xf>
    <xf numFmtId="0" fontId="0" fillId="6" borderId="4" xfId="0" applyFont="1" applyFill="1" applyBorder="1" applyAlignment="1">
      <alignment vertical="center" wrapText="1"/>
    </xf>
    <xf numFmtId="0" fontId="0" fillId="6" borderId="11" xfId="0" applyFont="1" applyFill="1" applyBorder="1" applyAlignment="1">
      <alignment vertical="center" wrapText="1"/>
    </xf>
    <xf numFmtId="0" fontId="0" fillId="6" borderId="12" xfId="0" applyFont="1" applyFill="1" applyBorder="1" applyAlignment="1">
      <alignment vertical="center" wrapText="1"/>
    </xf>
    <xf numFmtId="0" fontId="0" fillId="6" borderId="12" xfId="0" applyFill="1" applyBorder="1" applyAlignment="1"/>
    <xf numFmtId="49" fontId="0" fillId="6" borderId="11" xfId="0" applyNumberFormat="1" applyFont="1" applyFill="1" applyBorder="1" applyAlignment="1">
      <alignment vertical="center" wrapText="1"/>
    </xf>
    <xf numFmtId="49" fontId="0" fillId="6" borderId="12" xfId="0" applyNumberFormat="1" applyFont="1" applyFill="1" applyBorder="1" applyAlignment="1">
      <alignment vertical="center" wrapText="1"/>
    </xf>
    <xf numFmtId="0" fontId="0" fillId="6" borderId="4" xfId="0" applyFont="1" applyFill="1" applyBorder="1" applyAlignment="1">
      <alignment horizontal="left" vertical="center" wrapText="1" indent="15"/>
    </xf>
    <xf numFmtId="49" fontId="0" fillId="6" borderId="9" xfId="0" applyNumberFormat="1" applyFont="1" applyFill="1" applyBorder="1" applyAlignment="1">
      <alignment vertical="center" wrapText="1"/>
    </xf>
    <xf numFmtId="0" fontId="0" fillId="6" borderId="9" xfId="0" applyFont="1" applyFill="1" applyBorder="1" applyAlignment="1">
      <alignment vertical="center" wrapText="1"/>
    </xf>
    <xf numFmtId="0" fontId="0" fillId="6" borderId="9" xfId="0" applyFill="1" applyBorder="1" applyAlignment="1"/>
    <xf numFmtId="0" fontId="0" fillId="6" borderId="11" xfId="0" applyFill="1" applyBorder="1" applyAlignment="1">
      <alignment vertical="center" wrapText="1"/>
    </xf>
    <xf numFmtId="49" fontId="0" fillId="0" borderId="11" xfId="0" applyNumberFormat="1" applyFont="1" applyBorder="1" applyAlignment="1">
      <alignment vertical="center" wrapText="1"/>
    </xf>
    <xf numFmtId="49" fontId="0" fillId="0" borderId="12" xfId="0" applyNumberFormat="1" applyFont="1" applyBorder="1" applyAlignment="1">
      <alignment vertical="center" wrapText="1"/>
    </xf>
    <xf numFmtId="0" fontId="0" fillId="0" borderId="4" xfId="0" applyFont="1" applyBorder="1" applyAlignment="1">
      <alignment horizontal="left" vertical="center" wrapText="1" indent="15"/>
    </xf>
    <xf numFmtId="49" fontId="0" fillId="0" borderId="9" xfId="0" applyNumberFormat="1" applyFont="1" applyBorder="1" applyAlignment="1">
      <alignment vertical="center" wrapText="1"/>
    </xf>
    <xf numFmtId="0" fontId="0" fillId="2" borderId="4" xfId="0" applyFont="1" applyFill="1" applyBorder="1" applyAlignment="1">
      <alignment horizontal="center" vertical="center"/>
    </xf>
    <xf numFmtId="0" fontId="0" fillId="2" borderId="11" xfId="0" applyFont="1" applyFill="1" applyBorder="1" applyAlignment="1">
      <alignment horizontal="center" vertical="center"/>
    </xf>
    <xf numFmtId="0" fontId="6" fillId="2" borderId="11" xfId="0" applyFont="1" applyFill="1" applyBorder="1" applyAlignment="1">
      <alignment horizontal="center" vertical="center" wrapText="1"/>
    </xf>
    <xf numFmtId="0" fontId="0" fillId="0" borderId="4" xfId="0" applyFont="1" applyBorder="1" applyAlignment="1">
      <alignment horizontal="left"/>
    </xf>
    <xf numFmtId="0" fontId="0" fillId="0" borderId="0" xfId="0" applyBorder="1" applyAlignment="1">
      <alignment vertical="center" wrapText="1"/>
    </xf>
    <xf numFmtId="0" fontId="0" fillId="0" borderId="12" xfId="0" applyFont="1" applyBorder="1" applyAlignment="1">
      <alignment horizontal="left" vertical="center" wrapText="1"/>
    </xf>
    <xf numFmtId="0" fontId="0" fillId="2" borderId="12" xfId="0" applyFont="1" applyFill="1" applyBorder="1" applyAlignment="1">
      <alignment horizontal="center" vertical="center"/>
    </xf>
    <xf numFmtId="0" fontId="6" fillId="2" borderId="12" xfId="0" applyFont="1" applyFill="1" applyBorder="1" applyAlignment="1">
      <alignment horizontal="center" vertical="center" wrapText="1"/>
    </xf>
    <xf numFmtId="0" fontId="7" fillId="0" borderId="4" xfId="1" applyBorder="1" applyAlignment="1" applyProtection="1">
      <alignment horizontal="center" vertical="center" wrapText="1"/>
    </xf>
    <xf numFmtId="0" fontId="7" fillId="0" borderId="4" xfId="1" applyFont="1" applyBorder="1" applyAlignment="1" applyProtection="1">
      <alignment vertical="center" wrapText="1"/>
    </xf>
    <xf numFmtId="0" fontId="8" fillId="0" borderId="4" xfId="1" applyFont="1" applyBorder="1" applyAlignment="1" applyProtection="1">
      <alignment vertical="center" wrapText="1"/>
    </xf>
    <xf numFmtId="0" fontId="8" fillId="0" borderId="4" xfId="1" applyFont="1" applyBorder="1" applyAlignment="1" applyProtection="1">
      <alignment horizontal="center" vertical="center" wrapText="1"/>
    </xf>
    <xf numFmtId="0" fontId="8" fillId="2" borderId="4" xfId="1" applyFont="1" applyFill="1" applyBorder="1" applyAlignment="1" applyProtection="1">
      <alignment horizontal="center" vertical="center" wrapText="1"/>
    </xf>
    <xf numFmtId="0" fontId="0" fillId="0" borderId="4" xfId="0" applyBorder="1" applyAlignment="1">
      <alignment horizontal="center" vertical="center"/>
    </xf>
    <xf numFmtId="0" fontId="8" fillId="0" borderId="12" xfId="1" applyFont="1" applyBorder="1" applyAlignment="1" applyProtection="1">
      <alignment vertical="center" wrapText="1"/>
    </xf>
    <xf numFmtId="0" fontId="0" fillId="2" borderId="9" xfId="0" applyFont="1" applyFill="1" applyBorder="1" applyAlignment="1">
      <alignment horizontal="center" vertical="center"/>
    </xf>
    <xf numFmtId="0" fontId="0" fillId="0" borderId="9" xfId="0" applyBorder="1" applyAlignment="1">
      <alignment horizontal="center" vertical="center" wrapText="1"/>
    </xf>
    <xf numFmtId="0" fontId="8" fillId="0" borderId="9" xfId="1" applyFont="1" applyBorder="1" applyAlignment="1" applyProtection="1">
      <alignment vertical="center" wrapText="1"/>
    </xf>
    <xf numFmtId="0" fontId="8" fillId="0" borderId="4" xfId="1" applyFont="1" applyBorder="1" applyAlignment="1" applyProtection="1">
      <alignment horizontal="center" vertical="center" wrapText="1"/>
    </xf>
    <xf numFmtId="0" fontId="0" fillId="2" borderId="11" xfId="0" applyFont="1" applyFill="1" applyBorder="1" applyAlignment="1">
      <alignment horizontal="center" vertical="center" wrapText="1"/>
    </xf>
    <xf numFmtId="0" fontId="8" fillId="0" borderId="14" xfId="1" applyFont="1" applyBorder="1" applyAlignment="1" applyProtection="1">
      <alignment vertical="center" wrapText="1"/>
    </xf>
    <xf numFmtId="0" fontId="8" fillId="0" borderId="11" xfId="1" applyFont="1" applyBorder="1" applyAlignment="1" applyProtection="1">
      <alignment vertical="center" wrapText="1"/>
    </xf>
    <xf numFmtId="0" fontId="0" fillId="0" borderId="0" xfId="0" applyAlignment="1">
      <alignment vertical="center"/>
    </xf>
    <xf numFmtId="0" fontId="8" fillId="0" borderId="13" xfId="1" applyFont="1" applyBorder="1" applyAlignment="1" applyProtection="1">
      <alignment vertical="center" wrapText="1"/>
    </xf>
    <xf numFmtId="0" fontId="8" fillId="0" borderId="7" xfId="1" applyFont="1" applyBorder="1" applyAlignment="1" applyProtection="1">
      <alignment vertical="center" wrapText="1"/>
    </xf>
    <xf numFmtId="0" fontId="0" fillId="0" borderId="4" xfId="0" applyBorder="1" applyAlignment="1"/>
    <xf numFmtId="0" fontId="0" fillId="0" borderId="6" xfId="0" applyFont="1" applyBorder="1" applyAlignment="1">
      <alignment vertical="center" wrapText="1"/>
    </xf>
    <xf numFmtId="0" fontId="0" fillId="3" borderId="9" xfId="0" applyFill="1" applyBorder="1" applyAlignment="1"/>
    <xf numFmtId="0" fontId="0" fillId="3" borderId="4" xfId="0" applyFont="1" applyFill="1" applyBorder="1" applyAlignment="1">
      <alignment horizontal="center" vertical="center"/>
    </xf>
    <xf numFmtId="0" fontId="0" fillId="3" borderId="4" xfId="0" applyFill="1" applyBorder="1" applyAlignment="1"/>
    <xf numFmtId="49" fontId="0" fillId="0" borderId="9" xfId="0" applyNumberFormat="1" applyFont="1" applyBorder="1" applyAlignment="1">
      <alignment horizontal="center" vertical="center" wrapText="1"/>
    </xf>
    <xf numFmtId="0" fontId="0" fillId="0" borderId="4" xfId="0" applyFont="1" applyBorder="1" applyAlignment="1">
      <alignment horizontal="center" vertical="center"/>
    </xf>
    <xf numFmtId="0" fontId="0" fillId="0" borderId="0" xfId="0" applyFont="1" applyAlignment="1"/>
    <xf numFmtId="49" fontId="0" fillId="0" borderId="4" xfId="0" applyNumberFormat="1" applyFont="1" applyBorder="1" applyAlignment="1">
      <alignment horizontal="left" vertical="top" wrapText="1" indent="15"/>
    </xf>
    <xf numFmtId="0" fontId="0" fillId="0" borderId="7" xfId="0" applyFont="1" applyBorder="1" applyAlignment="1">
      <alignment vertical="center" wrapText="1"/>
    </xf>
    <xf numFmtId="0" fontId="0" fillId="0" borderId="9" xfId="0" applyBorder="1" applyAlignment="1">
      <alignment horizontal="left" vertical="center"/>
    </xf>
    <xf numFmtId="0" fontId="0" fillId="0" borderId="14" xfId="0" applyFont="1" applyBorder="1" applyAlignment="1">
      <alignment vertical="center" wrapText="1"/>
    </xf>
    <xf numFmtId="0" fontId="0" fillId="2" borderId="5" xfId="0" applyFont="1" applyFill="1" applyBorder="1" applyAlignment="1">
      <alignment horizontal="center" vertical="center"/>
    </xf>
    <xf numFmtId="0" fontId="0" fillId="2" borderId="15" xfId="0" applyFill="1" applyBorder="1" applyAlignment="1">
      <alignment horizontal="center" vertical="center"/>
    </xf>
    <xf numFmtId="0" fontId="0" fillId="2" borderId="10" xfId="0" applyFont="1" applyFill="1" applyBorder="1" applyAlignment="1">
      <alignment horizontal="center" vertical="center"/>
    </xf>
    <xf numFmtId="0" fontId="6" fillId="3" borderId="9"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3" borderId="0" xfId="0" applyFont="1" applyFill="1" applyAlignment="1">
      <alignment horizontal="center" vertical="center"/>
    </xf>
    <xf numFmtId="0" fontId="9" fillId="0" borderId="10" xfId="0" applyFont="1" applyBorder="1"/>
    <xf numFmtId="0" fontId="9" fillId="0" borderId="7" xfId="0" applyFont="1" applyBorder="1"/>
    <xf numFmtId="0" fontId="9" fillId="0" borderId="5" xfId="0" applyFont="1" applyBorder="1"/>
    <xf numFmtId="0" fontId="9" fillId="0" borderId="6" xfId="0" applyFont="1" applyBorder="1"/>
    <xf numFmtId="0" fontId="9" fillId="0" borderId="15" xfId="0" applyFont="1" applyBorder="1"/>
    <xf numFmtId="0" fontId="9" fillId="0" borderId="14" xfId="0" applyFont="1" applyBorder="1"/>
    <xf numFmtId="0" fontId="10" fillId="0" borderId="0" xfId="0" applyFont="1"/>
    <xf numFmtId="9" fontId="10" fillId="0" borderId="0" xfId="0" applyNumberFormat="1" applyFont="1"/>
    <xf numFmtId="0" fontId="6" fillId="2" borderId="6" xfId="0" applyFont="1" applyFill="1" applyBorder="1" applyAlignment="1">
      <alignment vertical="center" wrapText="1"/>
    </xf>
    <xf numFmtId="0" fontId="6" fillId="2" borderId="8" xfId="0" applyFont="1" applyFill="1" applyBorder="1" applyAlignment="1">
      <alignment vertical="center" wrapText="1"/>
    </xf>
    <xf numFmtId="0" fontId="0" fillId="0" borderId="4" xfId="0" applyFont="1" applyFill="1" applyBorder="1" applyAlignment="1">
      <alignment vertical="center" wrapText="1"/>
    </xf>
    <xf numFmtId="0" fontId="7" fillId="0" borderId="4" xfId="1" applyFont="1" applyFill="1" applyBorder="1" applyAlignment="1" applyProtection="1">
      <alignment vertical="center" wrapText="1"/>
    </xf>
    <xf numFmtId="0" fontId="0" fillId="0" borderId="4" xfId="0" applyFont="1" applyFill="1" applyBorder="1" applyAlignment="1">
      <alignment horizontal="center" vertical="center"/>
    </xf>
    <xf numFmtId="0" fontId="0" fillId="0" borderId="4" xfId="0" applyFont="1" applyFill="1" applyBorder="1" applyAlignment="1">
      <alignment horizontal="center" vertical="center" wrapText="1"/>
    </xf>
    <xf numFmtId="0" fontId="0" fillId="0" borderId="12" xfId="0" applyFill="1" applyBorder="1" applyAlignment="1">
      <alignment vertical="center" wrapText="1"/>
    </xf>
    <xf numFmtId="0" fontId="0" fillId="0" borderId="9" xfId="0" applyFill="1" applyBorder="1" applyAlignment="1">
      <alignment vertical="center" wrapText="1"/>
    </xf>
    <xf numFmtId="0" fontId="0" fillId="0" borderId="11" xfId="0" applyFont="1" applyFill="1" applyBorder="1" applyAlignment="1">
      <alignment vertical="center" wrapText="1"/>
    </xf>
    <xf numFmtId="0" fontId="7" fillId="0" borderId="4" xfId="1" applyBorder="1" applyAlignment="1" applyProtection="1">
      <alignment vertical="center" wrapText="1"/>
    </xf>
    <xf numFmtId="0" fontId="0" fillId="0" borderId="9" xfId="0" applyFont="1" applyFill="1" applyBorder="1" applyAlignment="1">
      <alignment horizontal="center" vertical="center"/>
    </xf>
    <xf numFmtId="0" fontId="8" fillId="0" borderId="12" xfId="1" applyFont="1" applyFill="1" applyBorder="1" applyAlignment="1" applyProtection="1">
      <alignment vertical="center" wrapText="1"/>
    </xf>
    <xf numFmtId="0" fontId="8" fillId="0" borderId="9" xfId="1" applyFont="1" applyFill="1" applyBorder="1" applyAlignment="1" applyProtection="1">
      <alignment vertical="center" wrapText="1"/>
    </xf>
    <xf numFmtId="0" fontId="0" fillId="0" borderId="4" xfId="0" applyFill="1" applyBorder="1" applyAlignment="1"/>
    <xf numFmtId="0" fontId="0" fillId="0" borderId="11" xfId="0" applyFont="1" applyFill="1" applyBorder="1" applyAlignment="1">
      <alignment horizontal="center" vertical="center" wrapText="1"/>
    </xf>
    <xf numFmtId="0" fontId="0" fillId="0" borderId="4" xfId="0" applyFont="1" applyFill="1" applyBorder="1" applyAlignment="1">
      <alignment horizontal="left" vertical="center"/>
    </xf>
    <xf numFmtId="0" fontId="6" fillId="2" borderId="4" xfId="0" applyFont="1" applyFill="1" applyBorder="1" applyAlignment="1">
      <alignment horizontal="center" vertical="center" wrapText="1"/>
    </xf>
    <xf numFmtId="0" fontId="0" fillId="0" borderId="4" xfId="0" applyFont="1" applyBorder="1" applyAlignment="1">
      <alignment horizontal="center" vertical="center" wrapText="1"/>
    </xf>
    <xf numFmtId="0" fontId="0" fillId="0" borderId="4" xfId="0" applyFont="1" applyBorder="1" applyAlignment="1">
      <alignment horizontal="left" vertical="center" wrapText="1"/>
    </xf>
    <xf numFmtId="0" fontId="0" fillId="0" borderId="4" xfId="0" applyFill="1" applyBorder="1" applyAlignment="1">
      <alignment vertical="center" wrapText="1"/>
    </xf>
    <xf numFmtId="0" fontId="0" fillId="0" borderId="11" xfId="0" applyBorder="1" applyAlignment="1">
      <alignment vertical="center" wrapText="1"/>
    </xf>
    <xf numFmtId="0" fontId="0" fillId="0" borderId="4" xfId="0" applyBorder="1" applyAlignment="1">
      <alignment vertical="center" wrapText="1"/>
    </xf>
    <xf numFmtId="0" fontId="13" fillId="0" borderId="4" xfId="2" applyFont="1" applyBorder="1" applyAlignment="1" applyProtection="1">
      <alignment vertical="center" wrapText="1"/>
    </xf>
    <xf numFmtId="0" fontId="0" fillId="7" borderId="4" xfId="0" applyFill="1" applyBorder="1" applyAlignment="1">
      <alignment vertical="center" wrapText="1"/>
    </xf>
    <xf numFmtId="0" fontId="8" fillId="0" borderId="4" xfId="2" applyFont="1" applyBorder="1" applyAlignment="1" applyProtection="1">
      <alignment vertical="center" wrapText="1"/>
    </xf>
    <xf numFmtId="0" fontId="0" fillId="0" borderId="4" xfId="0" applyBorder="1" applyAlignment="1">
      <alignment horizontal="left" vertical="center"/>
    </xf>
    <xf numFmtId="0" fontId="0" fillId="0" borderId="4" xfId="0" applyBorder="1" applyAlignment="1">
      <alignment vertical="center"/>
    </xf>
    <xf numFmtId="0" fontId="0" fillId="0" borderId="9" xfId="0" applyBorder="1" applyAlignment="1">
      <alignment horizontal="left" vertical="center" wrapText="1"/>
    </xf>
    <xf numFmtId="0" fontId="0" fillId="0" borderId="12" xfId="0" applyBorder="1" applyAlignment="1">
      <alignment vertical="center" wrapText="1"/>
    </xf>
    <xf numFmtId="0" fontId="0" fillId="0" borderId="9" xfId="0" applyFont="1" applyFill="1" applyBorder="1" applyAlignment="1">
      <alignment vertical="center" wrapText="1"/>
    </xf>
    <xf numFmtId="0" fontId="7" fillId="0" borderId="4" xfId="1" applyFont="1" applyBorder="1" applyAlignment="1" applyProtection="1">
      <alignment horizontal="left" vertical="center" wrapText="1"/>
    </xf>
    <xf numFmtId="0" fontId="0" fillId="3" borderId="4" xfId="0" applyFont="1" applyFill="1" applyBorder="1" applyAlignment="1">
      <alignment horizontal="center" vertical="center"/>
    </xf>
    <xf numFmtId="0" fontId="7" fillId="0" borderId="4" xfId="1" applyFont="1" applyFill="1" applyBorder="1" applyAlignment="1" applyProtection="1">
      <alignment horizontal="left" vertical="center" wrapText="1"/>
    </xf>
    <xf numFmtId="0" fontId="7" fillId="0" borderId="9" xfId="1" applyFont="1" applyBorder="1" applyAlignment="1" applyProtection="1">
      <alignmen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9" xfId="0" applyBorder="1" applyAlignment="1">
      <alignment horizontal="left" vertical="center" wrapText="1"/>
    </xf>
    <xf numFmtId="0" fontId="0" fillId="0" borderId="11" xfId="0" applyBorder="1" applyAlignment="1">
      <alignment horizontal="left" vertical="center"/>
    </xf>
    <xf numFmtId="0" fontId="0" fillId="0" borderId="12" xfId="0" applyBorder="1" applyAlignment="1">
      <alignment horizontal="left" vertical="center"/>
    </xf>
    <xf numFmtId="0" fontId="0" fillId="0" borderId="9" xfId="0" applyBorder="1" applyAlignment="1">
      <alignment horizontal="left" vertical="center"/>
    </xf>
    <xf numFmtId="0" fontId="0" fillId="7" borderId="11" xfId="0" applyFill="1" applyBorder="1" applyAlignment="1">
      <alignment vertical="center" wrapText="1"/>
    </xf>
    <xf numFmtId="0" fontId="0" fillId="7" borderId="12" xfId="0" applyFill="1"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9" xfId="0" applyBorder="1" applyAlignment="1">
      <alignment vertical="center" wrapText="1"/>
    </xf>
    <xf numFmtId="0" fontId="0" fillId="0" borderId="4" xfId="0" applyBorder="1" applyAlignment="1">
      <alignment vertical="center" wrapText="1"/>
    </xf>
    <xf numFmtId="0" fontId="0" fillId="0" borderId="11" xfId="0" applyBorder="1" applyAlignment="1">
      <alignment vertical="center"/>
    </xf>
    <xf numFmtId="0" fontId="0" fillId="0" borderId="12" xfId="0" applyBorder="1" applyAlignment="1">
      <alignment vertical="center"/>
    </xf>
    <xf numFmtId="0" fontId="0" fillId="0" borderId="9" xfId="0" applyBorder="1" applyAlignment="1">
      <alignment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4" fillId="0" borderId="3" xfId="0" applyFont="1" applyBorder="1" applyAlignment="1">
      <alignment horizontal="center" vertical="center"/>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0" fillId="0" borderId="4" xfId="0" applyFont="1" applyBorder="1" applyAlignment="1">
      <alignment horizontal="center" vertical="center" wrapText="1"/>
    </xf>
    <xf numFmtId="0" fontId="0" fillId="0" borderId="4" xfId="0" applyFont="1" applyBorder="1" applyAlignment="1">
      <alignment horizontal="center" vertical="center" textRotation="90" wrapText="1"/>
    </xf>
    <xf numFmtId="0" fontId="0" fillId="0" borderId="9" xfId="0" applyFont="1" applyBorder="1" applyAlignment="1">
      <alignment horizontal="center" vertical="center" wrapText="1"/>
    </xf>
    <xf numFmtId="0" fontId="7" fillId="0" borderId="9" xfId="1" applyFont="1" applyBorder="1" applyAlignment="1" applyProtection="1">
      <alignment vertical="center" wrapText="1"/>
    </xf>
    <xf numFmtId="0" fontId="0" fillId="3" borderId="4" xfId="0" applyFont="1" applyFill="1" applyBorder="1" applyAlignment="1">
      <alignment horizontal="center" vertical="center" wrapText="1"/>
    </xf>
    <xf numFmtId="0" fontId="0" fillId="0" borderId="4" xfId="0" applyFont="1" applyBorder="1" applyAlignment="1">
      <alignment horizontal="left" vertical="center" wrapText="1"/>
    </xf>
    <xf numFmtId="0" fontId="7" fillId="0" borderId="4" xfId="1" applyFont="1" applyBorder="1" applyAlignment="1" applyProtection="1">
      <alignment horizontal="left" vertical="center" wrapText="1"/>
    </xf>
    <xf numFmtId="0" fontId="7" fillId="0" borderId="4" xfId="1" applyFont="1" applyFill="1" applyBorder="1" applyAlignment="1" applyProtection="1">
      <alignment horizontal="left" vertical="center" wrapText="1"/>
    </xf>
    <xf numFmtId="0" fontId="0" fillId="6" borderId="4" xfId="0" applyFont="1" applyFill="1" applyBorder="1" applyAlignment="1">
      <alignment horizontal="center" vertical="center" wrapText="1"/>
    </xf>
    <xf numFmtId="0" fontId="0" fillId="6" borderId="4" xfId="0" applyFont="1" applyFill="1" applyBorder="1" applyAlignment="1">
      <alignment horizontal="center" vertical="center"/>
    </xf>
    <xf numFmtId="0" fontId="0" fillId="0" borderId="11" xfId="0" applyFont="1" applyBorder="1" applyAlignment="1">
      <alignment horizontal="center" vertical="center" wrapText="1"/>
    </xf>
    <xf numFmtId="0" fontId="7" fillId="0" borderId="11" xfId="1" applyFont="1" applyFill="1" applyBorder="1" applyAlignment="1" applyProtection="1">
      <alignment horizontal="left" vertical="center" wrapText="1"/>
    </xf>
    <xf numFmtId="0" fontId="0" fillId="0" borderId="11" xfId="0" applyFont="1" applyFill="1" applyBorder="1" applyAlignment="1">
      <alignment horizontal="center" vertical="center" wrapText="1"/>
    </xf>
    <xf numFmtId="0" fontId="7" fillId="0" borderId="4" xfId="1" applyFont="1" applyBorder="1" applyAlignment="1" applyProtection="1">
      <alignment horizontal="center" vertical="center" wrapText="1"/>
    </xf>
    <xf numFmtId="0" fontId="8" fillId="0" borderId="11" xfId="1" applyFont="1" applyBorder="1" applyAlignment="1" applyProtection="1">
      <alignment horizontal="center" vertical="center" wrapText="1"/>
    </xf>
    <xf numFmtId="0" fontId="8" fillId="0" borderId="4" xfId="1" applyFont="1" applyBorder="1" applyAlignment="1" applyProtection="1">
      <alignment horizontal="center" vertical="center" wrapText="1"/>
    </xf>
    <xf numFmtId="0" fontId="7" fillId="0" borderId="4" xfId="1" applyFont="1" applyFill="1" applyBorder="1" applyAlignment="1" applyProtection="1">
      <alignment horizontal="center" vertical="center" wrapText="1"/>
    </xf>
    <xf numFmtId="0" fontId="8" fillId="0" borderId="4" xfId="1" applyFont="1" applyFill="1" applyBorder="1" applyAlignment="1" applyProtection="1">
      <alignment horizontal="center" vertical="center" wrapText="1"/>
    </xf>
    <xf numFmtId="0" fontId="7" fillId="0" borderId="5" xfId="1" applyFont="1" applyBorder="1" applyAlignment="1" applyProtection="1">
      <alignment horizontal="left" vertical="center" wrapText="1"/>
    </xf>
    <xf numFmtId="0" fontId="0" fillId="3" borderId="4" xfId="0" applyFont="1" applyFill="1" applyBorder="1" applyAlignment="1">
      <alignment horizontal="center" vertical="center"/>
    </xf>
    <xf numFmtId="0" fontId="0" fillId="0" borderId="4" xfId="0" applyFont="1" applyBorder="1" applyAlignment="1">
      <alignment horizontal="center"/>
    </xf>
    <xf numFmtId="0" fontId="0" fillId="0" borderId="11" xfId="0" applyFont="1" applyBorder="1" applyAlignment="1">
      <alignment horizontal="left" vertical="center" wrapText="1"/>
    </xf>
    <xf numFmtId="0" fontId="7" fillId="0" borderId="11" xfId="1" applyFont="1" applyBorder="1" applyAlignment="1" applyProtection="1">
      <alignment horizontal="left"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0" borderId="12" xfId="0" applyFont="1" applyBorder="1" applyAlignment="1">
      <alignment horizontal="center" vertical="center" wrapText="1"/>
    </xf>
    <xf numFmtId="0" fontId="7" fillId="0" borderId="12" xfId="1" applyFont="1" applyBorder="1" applyAlignment="1" applyProtection="1">
      <alignment horizontal="center" vertical="center" wrapText="1"/>
    </xf>
    <xf numFmtId="0" fontId="0" fillId="2" borderId="11" xfId="0" applyFont="1" applyFill="1" applyBorder="1" applyAlignment="1">
      <alignment horizontal="center" vertical="center"/>
    </xf>
    <xf numFmtId="0" fontId="6" fillId="2" borderId="11" xfId="0" applyFont="1" applyFill="1" applyBorder="1" applyAlignment="1">
      <alignment horizontal="center" vertical="center" wrapText="1"/>
    </xf>
    <xf numFmtId="0" fontId="0" fillId="2" borderId="4" xfId="0" applyFont="1" applyFill="1" applyBorder="1" applyAlignment="1">
      <alignment horizontal="center" vertical="center"/>
    </xf>
    <xf numFmtId="0" fontId="6" fillId="2" borderId="4" xfId="0" applyFont="1" applyFill="1" applyBorder="1" applyAlignment="1">
      <alignment horizontal="center" vertical="center" wrapText="1"/>
    </xf>
    <xf numFmtId="0" fontId="0" fillId="3" borderId="4" xfId="1" applyFont="1" applyFill="1" applyBorder="1" applyAlignment="1" applyProtection="1">
      <alignment horizontal="center" vertical="center" wrapText="1"/>
    </xf>
    <xf numFmtId="0" fontId="7" fillId="3" borderId="4" xfId="1" applyFont="1" applyFill="1" applyBorder="1" applyAlignment="1" applyProtection="1">
      <alignment horizontal="center" vertical="center" wrapText="1"/>
    </xf>
    <xf numFmtId="0" fontId="9" fillId="0" borderId="0" xfId="0" applyFont="1" applyBorder="1" applyAlignment="1">
      <alignment horizontal="center"/>
    </xf>
    <xf numFmtId="0" fontId="7" fillId="0" borderId="9" xfId="1" applyBorder="1" applyAlignment="1" applyProtection="1">
      <alignment horizontal="center" vertical="center" wrapText="1"/>
    </xf>
    <xf numFmtId="0" fontId="7" fillId="0" borderId="11" xfId="1" applyBorder="1" applyAlignment="1" applyProtection="1">
      <alignment vertical="center" wrapText="1"/>
    </xf>
    <xf numFmtId="0" fontId="7" fillId="0" borderId="4" xfId="1" applyBorder="1" applyAlignment="1" applyProtection="1">
      <alignment vertical="center"/>
    </xf>
    <xf numFmtId="0" fontId="7" fillId="0" borderId="9" xfId="1" applyBorder="1" applyAlignment="1" applyProtection="1">
      <alignment vertical="center"/>
    </xf>
    <xf numFmtId="0" fontId="7" fillId="0" borderId="4" xfId="1" applyBorder="1" applyAlignment="1" applyProtection="1">
      <alignment vertical="center"/>
    </xf>
    <xf numFmtId="0" fontId="7" fillId="0" borderId="4" xfId="1" applyBorder="1" applyAlignment="1" applyProtection="1">
      <alignment vertical="center" wrapText="1"/>
    </xf>
    <xf numFmtId="0" fontId="7" fillId="0" borderId="0" xfId="1" applyBorder="1" applyAlignment="1" applyProtection="1">
      <alignment vertical="center" wrapText="1"/>
    </xf>
    <xf numFmtId="0" fontId="7" fillId="0" borderId="0" xfId="1" applyBorder="1" applyAlignment="1" applyProtection="1">
      <alignment vertical="center"/>
    </xf>
    <xf numFmtId="0" fontId="7" fillId="0" borderId="0" xfId="1" applyAlignment="1">
      <alignment vertical="center" wrapText="1"/>
    </xf>
    <xf numFmtId="0" fontId="7" fillId="0" borderId="9" xfId="1" applyBorder="1" applyAlignment="1" applyProtection="1">
      <alignment vertical="center"/>
    </xf>
    <xf numFmtId="0" fontId="7" fillId="0" borderId="11" xfId="1" applyBorder="1" applyAlignment="1" applyProtection="1">
      <alignment horizontal="left" vertical="center" wrapText="1"/>
    </xf>
    <xf numFmtId="0" fontId="7" fillId="0" borderId="12" xfId="1" applyBorder="1" applyAlignment="1" applyProtection="1">
      <alignment horizontal="left" vertical="center" wrapText="1"/>
    </xf>
    <xf numFmtId="0" fontId="7" fillId="0" borderId="9" xfId="1" applyBorder="1" applyAlignment="1" applyProtection="1">
      <alignment horizontal="left" vertical="center" wrapText="1"/>
    </xf>
    <xf numFmtId="0" fontId="8" fillId="0" borderId="11" xfId="2" applyFont="1" applyBorder="1" applyAlignment="1" applyProtection="1">
      <alignment horizontal="left" vertical="center" wrapText="1"/>
    </xf>
    <xf numFmtId="0" fontId="8" fillId="0" borderId="12" xfId="2" applyFont="1" applyBorder="1" applyAlignment="1" applyProtection="1">
      <alignment horizontal="left" vertical="center" wrapText="1"/>
    </xf>
    <xf numFmtId="0" fontId="8" fillId="0" borderId="9" xfId="2" applyFont="1" applyBorder="1" applyAlignment="1" applyProtection="1">
      <alignment horizontal="left" vertical="center" wrapText="1"/>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7" fillId="0" borderId="4" xfId="1" applyBorder="1" applyAlignment="1" applyProtection="1">
      <alignment horizontal="left" vertical="center" wrapText="1"/>
    </xf>
    <xf numFmtId="0" fontId="7" fillId="0" borderId="4" xfId="1" applyBorder="1" applyAlignment="1" applyProtection="1">
      <alignment horizontal="left" vertical="center" wrapText="1"/>
    </xf>
    <xf numFmtId="0" fontId="0" fillId="8" borderId="4" xfId="0" applyFill="1" applyBorder="1" applyAlignment="1">
      <alignment vertical="center" wrapText="1"/>
    </xf>
    <xf numFmtId="0" fontId="15" fillId="0" borderId="0" xfId="0" applyFont="1" applyAlignment="1">
      <alignment vertical="center" wrapText="1"/>
    </xf>
    <xf numFmtId="0" fontId="13" fillId="0" borderId="4" xfId="1" applyFont="1" applyBorder="1" applyAlignment="1" applyProtection="1">
      <alignment vertical="center" wrapText="1"/>
    </xf>
    <xf numFmtId="0" fontId="0" fillId="8" borderId="11" xfId="0" applyFill="1" applyBorder="1" applyAlignment="1">
      <alignment vertical="center" wrapText="1"/>
    </xf>
    <xf numFmtId="0" fontId="0" fillId="8" borderId="9" xfId="0" applyFill="1" applyBorder="1" applyAlignment="1">
      <alignment vertical="center" wrapText="1"/>
    </xf>
    <xf numFmtId="0" fontId="0" fillId="8" borderId="11" xfId="0" applyFill="1" applyBorder="1" applyAlignment="1">
      <alignment horizontal="left" vertical="center" wrapText="1"/>
    </xf>
    <xf numFmtId="0" fontId="0" fillId="8" borderId="9" xfId="0" applyFill="1" applyBorder="1" applyAlignment="1">
      <alignment horizontal="left" vertical="center" wrapText="1"/>
    </xf>
    <xf numFmtId="0" fontId="0" fillId="8" borderId="12" xfId="0" applyFill="1" applyBorder="1" applyAlignment="1">
      <alignment horizontal="left" vertical="center" wrapText="1"/>
    </xf>
  </cellXfs>
  <cellStyles count="5">
    <cellStyle name="Hipervínculo" xfId="1" builtinId="8"/>
    <cellStyle name="Hipervínculo 2" xfId="4" xr:uid="{00000000-0005-0000-0000-000001000000}"/>
    <cellStyle name="Hipervínculo 3" xfId="2" xr:uid="{00000000-0005-0000-0000-000002000000}"/>
    <cellStyle name="Normal" xfId="0" builtinId="0"/>
    <cellStyle name="Normal 2" xfId="3" xr:uid="{00000000-0005-0000-0000-000004000000}"/>
  </cellStyles>
  <dxfs count="0"/>
  <tableStyles count="0" defaultTableStyle="TableStyleMedium2" defaultPivotStyle="PivotStyleLight16"/>
  <colors>
    <indexedColors>
      <rgbColor rgb="FF000000"/>
      <rgbColor rgb="FFFFFFFF"/>
      <rgbColor rgb="FFC00000"/>
      <rgbColor rgb="FF00FF00"/>
      <rgbColor rgb="FF0000FF"/>
      <rgbColor rgb="FFFFF200"/>
      <rgbColor rgb="FFFF00FF"/>
      <rgbColor rgb="FF00FFFF"/>
      <rgbColor rgb="FF800000"/>
      <rgbColor rgb="FF008000"/>
      <rgbColor rgb="FF000080"/>
      <rgbColor rgb="FF808000"/>
      <rgbColor rgb="FF800080"/>
      <rgbColor rgb="FF008080"/>
      <rgbColor rgb="FFE6B9B8"/>
      <rgbColor rgb="FF4F81BD"/>
      <rgbColor rgb="FF9999FF"/>
      <rgbColor rgb="FFC0504D"/>
      <rgbColor rgb="FFFFFFCC"/>
      <rgbColor rgb="FFCCFFFF"/>
      <rgbColor rgb="FF660066"/>
      <rgbColor rgb="FFD99694"/>
      <rgbColor rgb="FF0066CC"/>
      <rgbColor rgb="FFD9D9D9"/>
      <rgbColor rgb="FF000080"/>
      <rgbColor rgb="FFFF00FF"/>
      <rgbColor rgb="FFFFFF00"/>
      <rgbColor rgb="FF00FFFF"/>
      <rgbColor rgb="FF800080"/>
      <rgbColor rgb="FF800000"/>
      <rgbColor rgb="FF008080"/>
      <rgbColor rgb="FF0000FF"/>
      <rgbColor rgb="FF00CCFF"/>
      <rgbColor rgb="FFCCFFFF"/>
      <rgbColor rgb="FFD7E4BD"/>
      <rgbColor rgb="FFFFF450"/>
      <rgbColor rgb="FF87D1D1"/>
      <rgbColor rgb="FFFF99CC"/>
      <rgbColor rgb="FFCC99FF"/>
      <rgbColor rgb="FFFCD5B5"/>
      <rgbColor rgb="FF4472C4"/>
      <rgbColor rgb="FF33CCCC"/>
      <rgbColor rgb="FF99CC00"/>
      <rgbColor rgb="FFFDB94D"/>
      <rgbColor rgb="FFC49500"/>
      <rgbColor rgb="FFFF6600"/>
      <rgbColor rgb="FF595959"/>
      <rgbColor rgb="FF969696"/>
      <rgbColor rgb="FF003366"/>
      <rgbColor rgb="FF339966"/>
      <rgbColor rgb="FF003300"/>
      <rgbColor rgb="FF333300"/>
      <rgbColor rgb="FF993300"/>
      <rgbColor rgb="FF993366"/>
      <rgbColor rgb="FF333399"/>
      <rgbColor rgb="FF303030"/>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title>
      <c:tx>
        <c:rich>
          <a:bodyPr rot="0"/>
          <a:lstStyle/>
          <a:p>
            <a:pPr>
              <a:defRPr sz="1100" b="1" strike="noStrike" spc="-1">
                <a:solidFill>
                  <a:srgbClr val="595959"/>
                </a:solidFill>
                <a:latin typeface="Calibri"/>
              </a:defRPr>
            </a:pPr>
            <a:r>
              <a:rPr lang="es-CO" sz="1100" b="1" strike="noStrike" spc="-1">
                <a:solidFill>
                  <a:srgbClr val="595959"/>
                </a:solidFill>
                <a:latin typeface="Calibri"/>
              </a:rPr>
              <a:t>NIVEL DE CUMPLIMIENTO LEY 1712 DE 2014
localidad ciudad bolívar</a:t>
            </a:r>
          </a:p>
        </c:rich>
      </c:tx>
      <c:overlay val="0"/>
      <c:spPr>
        <a:noFill/>
        <a:ln>
          <a:noFill/>
        </a:ln>
      </c:spPr>
    </c:title>
    <c:autoTitleDeleted val="0"/>
    <c:view3D>
      <c:rotX val="30"/>
      <c:rotY val="0"/>
      <c:rAngAx val="0"/>
    </c:view3D>
    <c:floor>
      <c:thickness val="0"/>
      <c:spPr>
        <a:solidFill>
          <a:srgbClr val="D9D9D9"/>
        </a:solidFill>
        <a:ln>
          <a:noFill/>
        </a:ln>
      </c:spPr>
    </c:floor>
    <c:sideWall>
      <c:thickness val="0"/>
      <c:spPr>
        <a:solidFill>
          <a:srgbClr val="D9D9D9"/>
        </a:solidFill>
        <a:ln>
          <a:noFill/>
        </a:ln>
      </c:spPr>
    </c:sideWall>
    <c:backWall>
      <c:thickness val="0"/>
      <c:spPr>
        <a:solidFill>
          <a:srgbClr val="D9D9D9"/>
        </a:solidFill>
        <a:ln>
          <a:noFill/>
        </a:ln>
      </c:spPr>
    </c:backWall>
    <c:plotArea>
      <c:layout>
        <c:manualLayout>
          <c:layoutTarget val="inner"/>
          <c:xMode val="edge"/>
          <c:yMode val="edge"/>
          <c:x val="0.16508321112032101"/>
          <c:y val="0.26891198526509702"/>
          <c:w val="0.74182235541669295"/>
          <c:h val="0.57189843441652399"/>
        </c:manualLayout>
      </c:layout>
      <c:pie3DChart>
        <c:varyColors val="1"/>
        <c:ser>
          <c:idx val="0"/>
          <c:order val="0"/>
          <c:spPr>
            <a:solidFill>
              <a:srgbClr val="4F81BD"/>
            </a:solidFill>
            <a:ln>
              <a:noFill/>
            </a:ln>
          </c:spPr>
          <c:dPt>
            <c:idx val="0"/>
            <c:bubble3D val="0"/>
            <c:spPr>
              <a:solidFill>
                <a:srgbClr val="4472C4"/>
              </a:solidFill>
              <a:ln>
                <a:noFill/>
              </a:ln>
            </c:spPr>
            <c:extLst>
              <c:ext xmlns:c16="http://schemas.microsoft.com/office/drawing/2014/chart" uri="{C3380CC4-5D6E-409C-BE32-E72D297353CC}">
                <c16:uniqueId val="{00000001-5D0B-4360-9236-48418DD055A3}"/>
              </c:ext>
            </c:extLst>
          </c:dPt>
          <c:dPt>
            <c:idx val="1"/>
            <c:bubble3D val="0"/>
            <c:spPr>
              <a:solidFill>
                <a:srgbClr val="C0504D"/>
              </a:solidFill>
              <a:ln>
                <a:noFill/>
              </a:ln>
            </c:spPr>
            <c:extLst>
              <c:ext xmlns:c16="http://schemas.microsoft.com/office/drawing/2014/chart" uri="{C3380CC4-5D6E-409C-BE32-E72D297353CC}">
                <c16:uniqueId val="{00000003-5D0B-4360-9236-48418DD055A3}"/>
              </c:ext>
            </c:extLst>
          </c:dPt>
          <c:dLbls>
            <c:spPr>
              <a:noFill/>
              <a:ln>
                <a:noFill/>
              </a:ln>
              <a:effectLst/>
            </c:spPr>
            <c:dLblPos val="outEnd"/>
            <c:showLegendKey val="0"/>
            <c:showVal val="0"/>
            <c:showCatName val="1"/>
            <c:showSerName val="0"/>
            <c:showPercent val="1"/>
            <c:showBubbleSize val="1"/>
            <c:showLeaderLines val="0"/>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104</c:v>
                </c:pt>
                <c:pt idx="1">
                  <c:v>11</c:v>
                </c:pt>
              </c:numCache>
            </c:numRef>
          </c:val>
          <c:extLst>
            <c:ext xmlns:c16="http://schemas.microsoft.com/office/drawing/2014/chart" uri="{C3380CC4-5D6E-409C-BE32-E72D297353CC}">
              <c16:uniqueId val="{00000004-5D0B-4360-9236-48418DD055A3}"/>
            </c:ext>
          </c:extLst>
        </c:ser>
        <c:dLbls>
          <c:showLegendKey val="0"/>
          <c:showVal val="0"/>
          <c:showCatName val="0"/>
          <c:showSerName val="0"/>
          <c:showPercent val="0"/>
          <c:showBubbleSize val="0"/>
          <c:showLeaderLines val="0"/>
        </c:dLbls>
      </c:pie3DChart>
    </c:plotArea>
    <c:plotVisOnly val="1"/>
    <c:dispBlanksAs val="gap"/>
    <c:showDLblsOverMax val="1"/>
  </c:chart>
  <c:spPr>
    <a:solidFill>
      <a:srgbClr val="FFFFFF"/>
    </a:solidFill>
    <a:ln w="9360">
      <a:solidFill>
        <a:srgbClr val="D9D9D9"/>
      </a:solidFill>
      <a:round/>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6</xdr:col>
      <xdr:colOff>218880</xdr:colOff>
      <xdr:row>24</xdr:row>
      <xdr:rowOff>1227600</xdr:rowOff>
    </xdr:to>
    <xdr:sp macro="" textlink="">
      <xdr:nvSpPr>
        <xdr:cNvPr id="2" name="CustomShape 1" hidden="1">
          <a:extLst>
            <a:ext uri="{FF2B5EF4-FFF2-40B4-BE49-F238E27FC236}">
              <a16:creationId xmlns:a16="http://schemas.microsoft.com/office/drawing/2014/main" id="{00000000-0008-0000-0000-000002000000}"/>
            </a:ext>
          </a:extLst>
        </xdr:cNvPr>
        <xdr:cNvSpPr/>
      </xdr:nvSpPr>
      <xdr:spPr>
        <a:xfrm>
          <a:off x="0" y="1333440"/>
          <a:ext cx="7813800" cy="2204928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4</xdr:row>
      <xdr:rowOff>0</xdr:rowOff>
    </xdr:from>
    <xdr:to>
      <xdr:col>6</xdr:col>
      <xdr:colOff>218880</xdr:colOff>
      <xdr:row>24</xdr:row>
      <xdr:rowOff>1227600</xdr:rowOff>
    </xdr:to>
    <xdr:sp macro="" textlink="">
      <xdr:nvSpPr>
        <xdr:cNvPr id="3" name="CustomShape 1" hidden="1">
          <a:extLst>
            <a:ext uri="{FF2B5EF4-FFF2-40B4-BE49-F238E27FC236}">
              <a16:creationId xmlns:a16="http://schemas.microsoft.com/office/drawing/2014/main" id="{00000000-0008-0000-0000-000003000000}"/>
            </a:ext>
          </a:extLst>
        </xdr:cNvPr>
        <xdr:cNvSpPr/>
      </xdr:nvSpPr>
      <xdr:spPr>
        <a:xfrm>
          <a:off x="0" y="1333440"/>
          <a:ext cx="7813800" cy="2204928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4</xdr:row>
      <xdr:rowOff>0</xdr:rowOff>
    </xdr:from>
    <xdr:to>
      <xdr:col>6</xdr:col>
      <xdr:colOff>218880</xdr:colOff>
      <xdr:row>24</xdr:row>
      <xdr:rowOff>1227600</xdr:rowOff>
    </xdr:to>
    <xdr:sp macro="" textlink="">
      <xdr:nvSpPr>
        <xdr:cNvPr id="4" name="CustomShape 1" hidden="1">
          <a:extLst>
            <a:ext uri="{FF2B5EF4-FFF2-40B4-BE49-F238E27FC236}">
              <a16:creationId xmlns:a16="http://schemas.microsoft.com/office/drawing/2014/main" id="{00000000-0008-0000-0000-000004000000}"/>
            </a:ext>
          </a:extLst>
        </xdr:cNvPr>
        <xdr:cNvSpPr/>
      </xdr:nvSpPr>
      <xdr:spPr>
        <a:xfrm>
          <a:off x="0" y="1333440"/>
          <a:ext cx="7813800" cy="2204928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xdr:col>
      <xdr:colOff>275040</xdr:colOff>
      <xdr:row>3</xdr:row>
      <xdr:rowOff>111600</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a:stretch/>
      </xdr:blipFill>
      <xdr:spPr>
        <a:xfrm>
          <a:off x="0" y="0"/>
          <a:ext cx="3462480" cy="111168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391320</xdr:colOff>
      <xdr:row>0</xdr:row>
      <xdr:rowOff>185760</xdr:rowOff>
    </xdr:from>
    <xdr:to>
      <xdr:col>8</xdr:col>
      <xdr:colOff>398160</xdr:colOff>
      <xdr:row>11</xdr:row>
      <xdr:rowOff>16920</xdr:rowOff>
    </xdr:to>
    <xdr:graphicFrame macro="">
      <xdr:nvGraphicFramePr>
        <xdr:cNvPr id="4" name="Gráfico 1">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autoFilter ref="A2:B5" xr:uid="{00000000-0009-0000-0100-000001000000}"/>
  <tableColumns count="2">
    <tableColumn id="1" xr3:uid="{00000000-0010-0000-0000-000001000000}" name="CRITERIOS   "/>
    <tableColumn id="2" xr3:uid="{00000000-0010-0000-0000-000002000000}" name="TOTAL"/>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bogota.gov.co/infancia" TargetMode="External"/><Relationship Id="rId18" Type="http://schemas.openxmlformats.org/officeDocument/2006/relationships/hyperlink" Target="http://www.tunjuelito.gov.co/transparencia/organizacion/directorio-informacion-servidores-publicos-empleados-y-contratistas" TargetMode="External"/><Relationship Id="rId26" Type="http://schemas.openxmlformats.org/officeDocument/2006/relationships/hyperlink" Target="http://www.tunjuelito.gov.co/transparencia/presupuesto/general" TargetMode="External"/><Relationship Id="rId39" Type="http://schemas.openxmlformats.org/officeDocument/2006/relationships/hyperlink" Target="http://www.gobiernobogota.gov.co/transparencia/control/entes-control-vigilancia-mecanismos-supervision" TargetMode="External"/><Relationship Id="rId21" Type="http://schemas.openxmlformats.org/officeDocument/2006/relationships/hyperlink" Target="http://www.gobiernobogota.gov.co/transparencia/organizacion/ofertas-empleo-0" TargetMode="External"/><Relationship Id="rId34" Type="http://schemas.openxmlformats.org/officeDocument/2006/relationships/hyperlink" Target="http://www.gobiernobogota.gov.co/rendicion-de-cuentas/" TargetMode="External"/><Relationship Id="rId42" Type="http://schemas.openxmlformats.org/officeDocument/2006/relationships/hyperlink" Target="http://www.gobiernobogota.gov.co/transparencia/contratacion/manual_contrataciones" TargetMode="External"/><Relationship Id="rId47" Type="http://schemas.openxmlformats.org/officeDocument/2006/relationships/hyperlink" Target="http://www.tunjuelito.gov.co/transparencia/instrumentos-gestion-informacion-publica/relacionados-informacion" TargetMode="External"/><Relationship Id="rId50" Type="http://schemas.openxmlformats.org/officeDocument/2006/relationships/hyperlink" Target="http://www.tunjuelito.gov.co/transparencia/instrumentos-gestion-informacion-publica/relacionados-la-informacion/108-costos" TargetMode="External"/><Relationship Id="rId55" Type="http://schemas.openxmlformats.org/officeDocument/2006/relationships/hyperlink" Target="http://www.tunjuelito.gov.co/transparencia/control/planes-mejoramiento" TargetMode="External"/><Relationship Id="rId63" Type="http://schemas.openxmlformats.org/officeDocument/2006/relationships/hyperlink" Target="http://www.tunjuelito.gov.co/transparencia/organizacion/organigrama" TargetMode="External"/><Relationship Id="rId68" Type="http://schemas.openxmlformats.org/officeDocument/2006/relationships/drawing" Target="../drawings/drawing1.xml"/><Relationship Id="rId7" Type="http://schemas.openxmlformats.org/officeDocument/2006/relationships/hyperlink" Target="http://www.tunjuelito.gov.co/transparencia/informacion-interes/publicaciones" TargetMode="External"/><Relationship Id="rId2" Type="http://schemas.openxmlformats.org/officeDocument/2006/relationships/hyperlink" Target="http://www.tunjuelito.gov.co/transparencia/atencion-ciudadano/sede-principal" TargetMode="External"/><Relationship Id="rId16" Type="http://schemas.openxmlformats.org/officeDocument/2006/relationships/hyperlink" Target="http://www.tunjuelito.gov.co/transparencia/organizacion/funciones-y-deberes" TargetMode="External"/><Relationship Id="rId29" Type="http://schemas.openxmlformats.org/officeDocument/2006/relationships/hyperlink" Target="http://www.tunjuelito.gov.co/transparencia/planeacion/metas-objetivos-indicadores" TargetMode="External"/><Relationship Id="rId1" Type="http://schemas.openxmlformats.org/officeDocument/2006/relationships/hyperlink" Target="http://www.tunjuelito.gov.co/transparencia" TargetMode="External"/><Relationship Id="rId6" Type="http://schemas.openxmlformats.org/officeDocument/2006/relationships/hyperlink" Target="mailto:notifica.judicial@gobiernobogota.gov.co" TargetMode="External"/><Relationship Id="rId11" Type="http://schemas.openxmlformats.org/officeDocument/2006/relationships/hyperlink" Target="http://www.tunjuelito.gov.co/todas-las-noticias" TargetMode="External"/><Relationship Id="rId24" Type="http://schemas.openxmlformats.org/officeDocument/2006/relationships/hyperlink" Target="http://www.tunjuelito.gov.co/transparencia/presupuesto/ejecucion-presupuestal" TargetMode="External"/><Relationship Id="rId32" Type="http://schemas.openxmlformats.org/officeDocument/2006/relationships/hyperlink" Target="http://www.gobiernobogota.gov.co/transparencia/control/informes-gestion-evaluacion-auditoria-sdg" TargetMode="External"/><Relationship Id="rId37" Type="http://schemas.openxmlformats.org/officeDocument/2006/relationships/hyperlink" Target="http://www.gobiernobogota.gov.co/transparencia/control/reportes-control-interno-sgd" TargetMode="External"/><Relationship Id="rId40" Type="http://schemas.openxmlformats.org/officeDocument/2006/relationships/hyperlink" Target="http://www.tunjuelito.gov.co/transparencia/control/informacion-poblacion-vulnerable" TargetMode="External"/><Relationship Id="rId45" Type="http://schemas.openxmlformats.org/officeDocument/2006/relationships/hyperlink" Target="http://www.gobiernobogota.gov.co/transparencia/instrumentos-gestion-informacion-publica/relacionados-la-informacion/102-registro" TargetMode="External"/><Relationship Id="rId53" Type="http://schemas.openxmlformats.org/officeDocument/2006/relationships/hyperlink" Target="http://www.tunjuelito.gov.co/transparencia/instrumentos-gestion-informacion-publica/Informe-pqr-denuncias-solicitudes" TargetMode="External"/><Relationship Id="rId58" Type="http://schemas.openxmlformats.org/officeDocument/2006/relationships/hyperlink" Target="http://www.tunjuelito.gov.co/transparencia/instrumentos-gestion-informacion-publica/Informe-pqr-denuncias-solicitudes" TargetMode="External"/><Relationship Id="rId66" Type="http://schemas.openxmlformats.org/officeDocument/2006/relationships/hyperlink" Target="http://www.tunjuelito.gov.co/tabla_archivos/107-registro-publicaciones" TargetMode="External"/><Relationship Id="rId5" Type="http://schemas.openxmlformats.org/officeDocument/2006/relationships/hyperlink" Target="http://www.tunjuelito.gov.co/transparencia/atencion-ciudadano/sedes" TargetMode="External"/><Relationship Id="rId15" Type="http://schemas.openxmlformats.org/officeDocument/2006/relationships/hyperlink" Target="http://www.tunjuelito.gov.co/transparencia/organizacion/quienes-somos" TargetMode="External"/><Relationship Id="rId23" Type="http://schemas.openxmlformats.org/officeDocument/2006/relationships/hyperlink" Target="http://www.tunjuelito.gov.co/transparencia/presupuesto/general" TargetMode="External"/><Relationship Id="rId28" Type="http://schemas.openxmlformats.org/officeDocument/2006/relationships/hyperlink" Target="http://www.tunjuelito.gov.co/transparencia/planeacion/planes" TargetMode="External"/><Relationship Id="rId36" Type="http://schemas.openxmlformats.org/officeDocument/2006/relationships/hyperlink" Target="http://www.gobiernobogota.gov.co/transparencia/control/reportes-control-interno-sgd" TargetMode="External"/><Relationship Id="rId49" Type="http://schemas.openxmlformats.org/officeDocument/2006/relationships/hyperlink" Target="http://www.gobiernobogota.gov.co/contenidos/tablas-retencion-documetal-la-secretaria-distriral-gobierno" TargetMode="External"/><Relationship Id="rId57" Type="http://schemas.openxmlformats.org/officeDocument/2006/relationships/hyperlink" Target="http://www.tunjuelito.gov.co/transparencia/instrumentos-gestion-informacion-publica/Informe-pqr-denuncias-solicitudes" TargetMode="External"/><Relationship Id="rId61" Type="http://schemas.openxmlformats.org/officeDocument/2006/relationships/hyperlink" Target="http://www.gobiernobogota.gov.co/content/datos-abiertos" TargetMode="External"/><Relationship Id="rId10" Type="http://schemas.openxmlformats.org/officeDocument/2006/relationships/hyperlink" Target="http://www.tunjuelito.gov.co/transparencia/informacion-interes/glosario" TargetMode="External"/><Relationship Id="rId19" Type="http://schemas.openxmlformats.org/officeDocument/2006/relationships/hyperlink" Target="http://www.tunjuelito.gov.co/transparencia/organizacion/directorio-entidades" TargetMode="External"/><Relationship Id="rId31" Type="http://schemas.openxmlformats.org/officeDocument/2006/relationships/hyperlink" Target="http://tunjuelito.gov.co/transparencia/planeacion/informes-empalme" TargetMode="External"/><Relationship Id="rId44" Type="http://schemas.openxmlformats.org/officeDocument/2006/relationships/hyperlink" Target="http://www.tunjuelito.gov.co/transparencia/tramites-servicios" TargetMode="External"/><Relationship Id="rId52" Type="http://schemas.openxmlformats.org/officeDocument/2006/relationships/hyperlink" Target="http://www.tunjuelito.gov.co/transparencia/instrumentos-gestion-informacion-publica/Informe-pqr-denuncias-solicitudes" TargetMode="External"/><Relationship Id="rId60" Type="http://schemas.openxmlformats.org/officeDocument/2006/relationships/hyperlink" Target="http://www.tunjuelito.gov.co/mi-localidad/conociendo-mi-localidad/alcalde-local" TargetMode="External"/><Relationship Id="rId65" Type="http://schemas.openxmlformats.org/officeDocument/2006/relationships/hyperlink" Target="https://community.secop.gov.co/Public/App/AnnualPurchasingPlanEditPublic/View?id=79247" TargetMode="External"/><Relationship Id="rId4" Type="http://schemas.openxmlformats.org/officeDocument/2006/relationships/hyperlink" Target="http://www.tunjuelito.gov.co/govi-sdqs/crear" TargetMode="External"/><Relationship Id="rId9" Type="http://schemas.openxmlformats.org/officeDocument/2006/relationships/hyperlink" Target="http://www.tunjuelito.gov.co/transparencia/informacion-interes/faqs" TargetMode="External"/><Relationship Id="rId14" Type="http://schemas.openxmlformats.org/officeDocument/2006/relationships/hyperlink" Target="http://www.tunjuelito.gov.co/transparencia/informacion-interes/informacion-adicional" TargetMode="External"/><Relationship Id="rId22"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27" Type="http://schemas.openxmlformats.org/officeDocument/2006/relationships/hyperlink" Target="http://www.tunjuelito.gov.co/transparencia/presupuesto/estados-financieros" TargetMode="External"/><Relationship Id="rId30" Type="http://schemas.openxmlformats.org/officeDocument/2006/relationships/hyperlink" Target="http://www.gobiernobogota.gov.co/transparencia/planeacion/participacion-ciudadana" TargetMode="External"/><Relationship Id="rId35"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43" Type="http://schemas.openxmlformats.org/officeDocument/2006/relationships/hyperlink" Target="http://www.tunjuelito.gov.co/transparencia/contratacion/plan-anual-adquisiciones" TargetMode="External"/><Relationship Id="rId48" Type="http://schemas.openxmlformats.org/officeDocument/2006/relationships/hyperlink" Target="http://www.gobiernobogota.gov.co/transparencia/instrumentos-gestion-informacion-publica/gestion-documental/105-programa-gestion" TargetMode="External"/><Relationship Id="rId56" Type="http://schemas.openxmlformats.org/officeDocument/2006/relationships/hyperlink" Target="http://www.tunjuelito.gov.co/transparencia/instrumentos-gestion-informacion-publica/Informe-pqr-denuncias-solicitudes" TargetMode="External"/><Relationship Id="rId64" Type="http://schemas.openxmlformats.org/officeDocument/2006/relationships/hyperlink" Target="http://www.tunjuelito.gov.co/transparencia/planeacion/plan-gasto-publico" TargetMode="External"/><Relationship Id="rId8" Type="http://schemas.openxmlformats.org/officeDocument/2006/relationships/hyperlink" Target="http://www.tunjuelito.gov.co/transparencia/informacion-interes/convocatorias" TargetMode="External"/><Relationship Id="rId51" Type="http://schemas.openxmlformats.org/officeDocument/2006/relationships/hyperlink" Target="http://www.tunjuelito.gov.co/transparencia/instrumentos-gestion-informacion-publica/Informe-pqr-denuncias-solicitudes" TargetMode="External"/><Relationship Id="rId3" Type="http://schemas.openxmlformats.org/officeDocument/2006/relationships/hyperlink" Target="http://www.tunjuelito/" TargetMode="External"/><Relationship Id="rId12" Type="http://schemas.openxmlformats.org/officeDocument/2006/relationships/hyperlink" Target="http://www.tunjuelito.gov.co/calendario/month" TargetMode="External"/><Relationship Id="rId17" Type="http://schemas.openxmlformats.org/officeDocument/2006/relationships/hyperlink" Target="http://gaia.gobiernobogota.gov.co/content/sistema-integrado-de-gesti&#243;n-sdg" TargetMode="External"/><Relationship Id="rId25" Type="http://schemas.openxmlformats.org/officeDocument/2006/relationships/hyperlink" Target="http://www.tunjuelito.gov.co/transparencia/presupuesto/ejecucion-presupuestal" TargetMode="External"/><Relationship Id="rId33"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38" Type="http://schemas.openxmlformats.org/officeDocument/2006/relationships/hyperlink" Target="http://www.tunjuelito.gov.co/transparencia/control/planes-mejoramiento" TargetMode="External"/><Relationship Id="rId46" Type="http://schemas.openxmlformats.org/officeDocument/2006/relationships/hyperlink" Target="http://www.gobiernobogota.gov.co/node/28" TargetMode="External"/><Relationship Id="rId59" Type="http://schemas.openxmlformats.org/officeDocument/2006/relationships/hyperlink" Target="http://tunjuelito.gov.co/transparencia/planeacion/planes/proyecto-acuerdo-plan-desarrollo-local-2021-2024-radicado-la-jal-0" TargetMode="External"/><Relationship Id="rId67" Type="http://schemas.openxmlformats.org/officeDocument/2006/relationships/printerSettings" Target="../printerSettings/printerSettings1.bin"/><Relationship Id="rId20" Type="http://schemas.openxmlformats.org/officeDocument/2006/relationships/hyperlink" Target="http://www.tunjuelito.gov.co/transparencia/organizacion/directorio-agremiaciones-asociaciones-y-otros-grupos-interes" TargetMode="External"/><Relationship Id="rId41" Type="http://schemas.openxmlformats.org/officeDocument/2006/relationships/hyperlink" Target="http://www.gobiernobogota.gov.co/transparencia/control/defensa-judicial/defensa-judicial" TargetMode="External"/><Relationship Id="rId54" Type="http://schemas.openxmlformats.org/officeDocument/2006/relationships/hyperlink" Target="http://www.tunjuelito.gov.co/transparencia/instrumentos-gestion-informacion-publica/Informe-pqr-denuncias-solicitudes" TargetMode="External"/><Relationship Id="rId62" Type="http://schemas.openxmlformats.org/officeDocument/2006/relationships/hyperlink" Target="http://www.gobiernobogota.gov.co/transparencia/atencion-ciudadano/pol%C3%ADticas-seguridad-la-informaci%C3%B3n-y-protecci%C3%B3n-datos-pesonale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1"/>
  <sheetViews>
    <sheetView showGridLines="0" tabSelected="1" zoomScale="70" zoomScaleNormal="70" workbookViewId="0">
      <selection activeCell="L168" sqref="L1:L1048576"/>
    </sheetView>
  </sheetViews>
  <sheetFormatPr baseColWidth="10" defaultColWidth="9.140625" defaultRowHeight="15" x14ac:dyDescent="0.25"/>
  <cols>
    <col min="1" max="1" width="13.7109375" style="1" customWidth="1"/>
    <col min="2" max="2" width="18.85546875" style="2" customWidth="1"/>
    <col min="3" max="3" width="3.28515625" style="3" customWidth="1"/>
    <col min="4" max="4" width="49.5703125" style="4" customWidth="1"/>
    <col min="5" max="5" width="35.42578125" style="5" hidden="1" customWidth="1"/>
    <col min="6" max="6" width="22" style="6" hidden="1" customWidth="1"/>
    <col min="7" max="7" width="51" style="7" customWidth="1"/>
    <col min="8" max="8" width="17.28515625" style="3" customWidth="1"/>
    <col min="9" max="9" width="14.28515625" style="3" hidden="1" customWidth="1"/>
    <col min="10" max="10" width="28" style="8" customWidth="1"/>
    <col min="11" max="11" width="15.85546875" style="1" customWidth="1"/>
    <col min="12" max="12" width="23.42578125" style="1" hidden="1" customWidth="1"/>
    <col min="13" max="13" width="109.85546875" style="9" customWidth="1"/>
    <col min="14" max="960" width="11.42578125" style="6"/>
    <col min="961" max="963" width="11.42578125"/>
    <col min="964" max="1025" width="9.140625" customWidth="1"/>
  </cols>
  <sheetData>
    <row r="1" spans="1:13" ht="27.75" customHeight="1" x14ac:dyDescent="0.25">
      <c r="A1" s="169" t="s">
        <v>0</v>
      </c>
      <c r="B1" s="169"/>
      <c r="C1" s="169"/>
      <c r="D1" s="169"/>
      <c r="E1" s="169"/>
      <c r="F1" s="169"/>
      <c r="G1" s="169"/>
      <c r="H1" s="169"/>
      <c r="I1" s="169"/>
      <c r="J1" s="169"/>
      <c r="K1" s="169"/>
      <c r="L1" s="169"/>
      <c r="M1" s="169"/>
    </row>
    <row r="2" spans="1:13" ht="30" x14ac:dyDescent="0.25">
      <c r="A2" s="169" t="s">
        <v>1</v>
      </c>
      <c r="B2" s="169"/>
      <c r="C2" s="169"/>
      <c r="D2" s="169"/>
      <c r="E2" s="169"/>
      <c r="F2" s="169"/>
      <c r="G2" s="169"/>
      <c r="H2" s="169"/>
      <c r="I2" s="169"/>
      <c r="J2" s="169"/>
      <c r="K2" s="169"/>
      <c r="L2" s="169"/>
      <c r="M2" s="169"/>
    </row>
    <row r="3" spans="1:13" ht="21" x14ac:dyDescent="0.25">
      <c r="A3" s="170" t="s">
        <v>2</v>
      </c>
      <c r="B3" s="170"/>
      <c r="C3" s="170"/>
      <c r="D3" s="170"/>
      <c r="E3" s="170"/>
      <c r="F3" s="170"/>
      <c r="G3" s="170"/>
      <c r="H3" s="170"/>
      <c r="I3" s="170"/>
      <c r="J3" s="170"/>
      <c r="K3" s="170"/>
      <c r="L3" s="170"/>
      <c r="M3" s="170"/>
    </row>
    <row r="4" spans="1:13" ht="26.25" x14ac:dyDescent="0.25">
      <c r="A4" s="171" t="s">
        <v>476</v>
      </c>
      <c r="B4" s="171"/>
      <c r="C4" s="171"/>
      <c r="D4" s="171"/>
      <c r="E4" s="171"/>
      <c r="F4" s="171"/>
      <c r="G4" s="171"/>
      <c r="H4" s="171"/>
      <c r="I4" s="171"/>
      <c r="J4" s="171"/>
      <c r="K4" s="171"/>
      <c r="L4" s="171"/>
      <c r="M4" s="171"/>
    </row>
    <row r="5" spans="1:13" ht="30" customHeight="1" x14ac:dyDescent="0.25">
      <c r="A5" s="172" t="s">
        <v>3</v>
      </c>
      <c r="B5" s="172"/>
      <c r="C5" s="172"/>
      <c r="D5" s="172"/>
      <c r="E5" s="172"/>
      <c r="F5" s="10" t="s">
        <v>4</v>
      </c>
      <c r="G5" s="172" t="s">
        <v>5</v>
      </c>
      <c r="H5" s="172" t="s">
        <v>6</v>
      </c>
      <c r="I5" s="173" t="s">
        <v>7</v>
      </c>
      <c r="J5" s="172" t="s">
        <v>8</v>
      </c>
      <c r="K5" s="11" t="s">
        <v>9</v>
      </c>
      <c r="L5" s="12"/>
      <c r="M5" s="10" t="s">
        <v>10</v>
      </c>
    </row>
    <row r="6" spans="1:13" s="14" customFormat="1" ht="84" customHeight="1" x14ac:dyDescent="0.25">
      <c r="A6" s="11" t="s">
        <v>11</v>
      </c>
      <c r="B6" s="13"/>
      <c r="C6" s="172" t="s">
        <v>12</v>
      </c>
      <c r="D6" s="172"/>
      <c r="E6" s="10" t="s">
        <v>13</v>
      </c>
      <c r="F6" s="10"/>
      <c r="G6" s="172"/>
      <c r="H6" s="172"/>
      <c r="I6" s="173"/>
      <c r="J6" s="172"/>
      <c r="K6" s="172" t="s">
        <v>14</v>
      </c>
      <c r="L6" s="172"/>
      <c r="M6" s="10" t="s">
        <v>15</v>
      </c>
    </row>
    <row r="7" spans="1:13" s="17" customFormat="1" ht="9.75" customHeight="1" x14ac:dyDescent="0.25">
      <c r="A7" s="120"/>
      <c r="B7" s="121"/>
      <c r="C7" s="121"/>
      <c r="D7" s="121"/>
      <c r="E7" s="121"/>
      <c r="F7" s="121"/>
      <c r="G7" s="121"/>
      <c r="H7" s="121"/>
      <c r="I7" s="121"/>
      <c r="J7" s="121"/>
      <c r="K7" s="121"/>
      <c r="L7" s="121"/>
      <c r="M7" s="15"/>
    </row>
    <row r="8" spans="1:13" ht="80.25" customHeight="1" x14ac:dyDescent="0.25">
      <c r="A8" s="174" t="s">
        <v>16</v>
      </c>
      <c r="B8" s="174"/>
      <c r="C8" s="174"/>
      <c r="D8" s="174"/>
      <c r="E8" s="174"/>
      <c r="F8" s="19" t="s">
        <v>17</v>
      </c>
      <c r="G8" s="210" t="s">
        <v>18</v>
      </c>
      <c r="H8" s="19" t="s">
        <v>19</v>
      </c>
      <c r="I8" s="174" t="s">
        <v>20</v>
      </c>
      <c r="J8" s="18"/>
      <c r="K8" s="20" t="s">
        <v>21</v>
      </c>
      <c r="L8" s="16">
        <f t="shared" ref="L8:L35" si="0">IF(K8="Si",1,IF(K8="No",0,"error"))</f>
        <v>1</v>
      </c>
      <c r="M8" s="21" t="s">
        <v>429</v>
      </c>
    </row>
    <row r="9" spans="1:13" ht="45" customHeight="1" x14ac:dyDescent="0.25">
      <c r="A9" s="175" t="s">
        <v>22</v>
      </c>
      <c r="B9" s="174" t="s">
        <v>23</v>
      </c>
      <c r="C9" s="22" t="s">
        <v>24</v>
      </c>
      <c r="D9" s="23" t="s">
        <v>25</v>
      </c>
      <c r="E9" s="24" t="s">
        <v>26</v>
      </c>
      <c r="F9" s="176" t="s">
        <v>27</v>
      </c>
      <c r="G9" s="211" t="s">
        <v>28</v>
      </c>
      <c r="H9" s="178" t="s">
        <v>20</v>
      </c>
      <c r="I9" s="174"/>
      <c r="J9" s="26" t="s">
        <v>29</v>
      </c>
      <c r="K9" s="20" t="s">
        <v>21</v>
      </c>
      <c r="L9" s="16">
        <f t="shared" si="0"/>
        <v>1</v>
      </c>
      <c r="M9" s="154" t="s">
        <v>430</v>
      </c>
    </row>
    <row r="10" spans="1:13" ht="60.75" customHeight="1" x14ac:dyDescent="0.25">
      <c r="A10" s="175"/>
      <c r="B10" s="174"/>
      <c r="C10" s="22" t="s">
        <v>30</v>
      </c>
      <c r="D10" s="23" t="s">
        <v>31</v>
      </c>
      <c r="E10" s="24" t="s">
        <v>32</v>
      </c>
      <c r="F10" s="176"/>
      <c r="G10" s="177"/>
      <c r="H10" s="178"/>
      <c r="I10" s="174"/>
      <c r="J10" s="26" t="s">
        <v>33</v>
      </c>
      <c r="K10" s="20" t="s">
        <v>21</v>
      </c>
      <c r="L10" s="16">
        <f t="shared" si="0"/>
        <v>1</v>
      </c>
      <c r="M10" s="155"/>
    </row>
    <row r="11" spans="1:13" ht="48.75" customHeight="1" x14ac:dyDescent="0.25">
      <c r="A11" s="175"/>
      <c r="B11" s="174"/>
      <c r="C11" s="22" t="s">
        <v>34</v>
      </c>
      <c r="D11" s="23" t="s">
        <v>35</v>
      </c>
      <c r="E11" s="24"/>
      <c r="F11" s="176"/>
      <c r="G11" s="177"/>
      <c r="H11" s="178"/>
      <c r="I11" s="174"/>
      <c r="J11" s="26" t="s">
        <v>29</v>
      </c>
      <c r="K11" s="20" t="s">
        <v>36</v>
      </c>
      <c r="L11" s="16">
        <f t="shared" si="0"/>
        <v>1</v>
      </c>
      <c r="M11" s="155"/>
    </row>
    <row r="12" spans="1:13" ht="54.75" customHeight="1" x14ac:dyDescent="0.25">
      <c r="A12" s="175"/>
      <c r="B12" s="174"/>
      <c r="C12" s="22" t="s">
        <v>37</v>
      </c>
      <c r="D12" s="23" t="s">
        <v>38</v>
      </c>
      <c r="E12" s="24" t="s">
        <v>39</v>
      </c>
      <c r="F12" s="176"/>
      <c r="G12" s="78" t="s">
        <v>28</v>
      </c>
      <c r="H12" s="178"/>
      <c r="I12" s="174"/>
      <c r="J12" s="26" t="s">
        <v>29</v>
      </c>
      <c r="K12" s="20" t="s">
        <v>36</v>
      </c>
      <c r="L12" s="16">
        <f t="shared" si="0"/>
        <v>1</v>
      </c>
      <c r="M12" s="155"/>
    </row>
    <row r="13" spans="1:13" ht="81" customHeight="1" x14ac:dyDescent="0.25">
      <c r="A13" s="175"/>
      <c r="B13" s="174"/>
      <c r="C13" s="22" t="s">
        <v>40</v>
      </c>
      <c r="D13" s="23" t="s">
        <v>41</v>
      </c>
      <c r="E13" s="24" t="s">
        <v>42</v>
      </c>
      <c r="F13" s="174" t="s">
        <v>27</v>
      </c>
      <c r="G13" s="78" t="s">
        <v>43</v>
      </c>
      <c r="H13" s="178"/>
      <c r="I13" s="174" t="s">
        <v>20</v>
      </c>
      <c r="J13" s="26" t="s">
        <v>29</v>
      </c>
      <c r="K13" s="20" t="s">
        <v>36</v>
      </c>
      <c r="L13" s="16">
        <f t="shared" si="0"/>
        <v>1</v>
      </c>
      <c r="M13" s="156"/>
    </row>
    <row r="14" spans="1:13" ht="66.75" customHeight="1" x14ac:dyDescent="0.25">
      <c r="A14" s="175"/>
      <c r="B14" s="179" t="s">
        <v>44</v>
      </c>
      <c r="C14" s="22" t="s">
        <v>45</v>
      </c>
      <c r="D14" s="23" t="s">
        <v>46</v>
      </c>
      <c r="E14" s="24" t="s">
        <v>47</v>
      </c>
      <c r="F14" s="174"/>
      <c r="G14" s="28" t="s">
        <v>48</v>
      </c>
      <c r="H14" s="178"/>
      <c r="I14" s="174"/>
      <c r="J14" s="26" t="s">
        <v>29</v>
      </c>
      <c r="K14" s="20" t="s">
        <v>36</v>
      </c>
      <c r="L14" s="16">
        <f t="shared" si="0"/>
        <v>1</v>
      </c>
      <c r="M14" s="154" t="s">
        <v>451</v>
      </c>
    </row>
    <row r="15" spans="1:13" ht="66.75" customHeight="1" x14ac:dyDescent="0.25">
      <c r="A15" s="175"/>
      <c r="B15" s="179"/>
      <c r="C15" s="22" t="s">
        <v>45</v>
      </c>
      <c r="D15" s="23" t="s">
        <v>49</v>
      </c>
      <c r="E15" s="179" t="s">
        <v>50</v>
      </c>
      <c r="F15" s="174"/>
      <c r="G15" s="212" t="s">
        <v>51</v>
      </c>
      <c r="H15" s="23" t="s">
        <v>19</v>
      </c>
      <c r="I15" s="174"/>
      <c r="J15" s="23"/>
      <c r="K15" s="20" t="s">
        <v>36</v>
      </c>
      <c r="L15" s="16">
        <f t="shared" si="0"/>
        <v>1</v>
      </c>
      <c r="M15" s="155"/>
    </row>
    <row r="16" spans="1:13" ht="66.75" customHeight="1" x14ac:dyDescent="0.25">
      <c r="A16" s="175"/>
      <c r="B16" s="179"/>
      <c r="C16" s="22" t="s">
        <v>45</v>
      </c>
      <c r="D16" s="23" t="s">
        <v>52</v>
      </c>
      <c r="E16" s="179"/>
      <c r="F16" s="174"/>
      <c r="G16" s="180"/>
      <c r="H16" s="23" t="s">
        <v>19</v>
      </c>
      <c r="I16" s="174"/>
      <c r="J16" s="23"/>
      <c r="K16" s="20" t="s">
        <v>36</v>
      </c>
      <c r="L16" s="29">
        <f t="shared" si="0"/>
        <v>1</v>
      </c>
      <c r="M16" s="155"/>
    </row>
    <row r="17" spans="1:13" ht="92.25" customHeight="1" x14ac:dyDescent="0.25">
      <c r="A17" s="175"/>
      <c r="B17" s="179"/>
      <c r="C17" s="22" t="s">
        <v>45</v>
      </c>
      <c r="D17" s="23" t="s">
        <v>53</v>
      </c>
      <c r="E17" s="24" t="s">
        <v>54</v>
      </c>
      <c r="F17" s="174" t="s">
        <v>55</v>
      </c>
      <c r="G17" s="180"/>
      <c r="H17" s="23" t="s">
        <v>19</v>
      </c>
      <c r="I17" s="174" t="s">
        <v>56</v>
      </c>
      <c r="J17" s="23"/>
      <c r="K17" s="20" t="s">
        <v>36</v>
      </c>
      <c r="L17" s="20">
        <f t="shared" si="0"/>
        <v>1</v>
      </c>
      <c r="M17" s="156"/>
    </row>
    <row r="18" spans="1:13" ht="70.5" customHeight="1" x14ac:dyDescent="0.25">
      <c r="A18" s="175"/>
      <c r="B18" s="179" t="s">
        <v>57</v>
      </c>
      <c r="C18" s="22" t="s">
        <v>45</v>
      </c>
      <c r="D18" s="23" t="s">
        <v>58</v>
      </c>
      <c r="E18" s="24"/>
      <c r="F18" s="174"/>
      <c r="G18" s="212" t="s">
        <v>477</v>
      </c>
      <c r="H18" s="178" t="s">
        <v>59</v>
      </c>
      <c r="I18" s="174"/>
      <c r="J18" s="30" t="s">
        <v>29</v>
      </c>
      <c r="K18" s="20" t="s">
        <v>36</v>
      </c>
      <c r="L18" s="20">
        <f t="shared" si="0"/>
        <v>1</v>
      </c>
      <c r="M18" s="163" t="s">
        <v>431</v>
      </c>
    </row>
    <row r="19" spans="1:13" ht="72" customHeight="1" x14ac:dyDescent="0.25">
      <c r="A19" s="175"/>
      <c r="B19" s="179"/>
      <c r="C19" s="22" t="s">
        <v>45</v>
      </c>
      <c r="D19" s="23" t="s">
        <v>60</v>
      </c>
      <c r="E19" s="23"/>
      <c r="F19" s="174"/>
      <c r="G19" s="180"/>
      <c r="H19" s="178"/>
      <c r="I19" s="174"/>
      <c r="J19" s="26" t="s">
        <v>29</v>
      </c>
      <c r="K19" s="20" t="s">
        <v>36</v>
      </c>
      <c r="L19" s="20">
        <f t="shared" si="0"/>
        <v>1</v>
      </c>
      <c r="M19" s="163"/>
    </row>
    <row r="20" spans="1:13" ht="60.75" customHeight="1" x14ac:dyDescent="0.25">
      <c r="A20" s="175"/>
      <c r="B20" s="179"/>
      <c r="C20" s="22" t="s">
        <v>45</v>
      </c>
      <c r="D20" s="23" t="s">
        <v>61</v>
      </c>
      <c r="E20" s="23"/>
      <c r="F20" s="174"/>
      <c r="G20" s="180"/>
      <c r="H20" s="178"/>
      <c r="I20" s="174"/>
      <c r="J20" s="26" t="s">
        <v>29</v>
      </c>
      <c r="K20" s="20" t="s">
        <v>36</v>
      </c>
      <c r="L20" s="20">
        <f t="shared" si="0"/>
        <v>1</v>
      </c>
      <c r="M20" s="163"/>
    </row>
    <row r="21" spans="1:13" ht="162" customHeight="1" x14ac:dyDescent="0.25">
      <c r="A21" s="175"/>
      <c r="B21" s="179"/>
      <c r="C21" s="22" t="s">
        <v>45</v>
      </c>
      <c r="D21" s="23" t="s">
        <v>62</v>
      </c>
      <c r="E21" s="23"/>
      <c r="F21" s="31" t="s">
        <v>63</v>
      </c>
      <c r="G21" s="180"/>
      <c r="H21" s="178"/>
      <c r="I21" s="31" t="s">
        <v>64</v>
      </c>
      <c r="J21" s="26" t="s">
        <v>29</v>
      </c>
      <c r="K21" s="20" t="s">
        <v>36</v>
      </c>
      <c r="L21" s="29">
        <f t="shared" si="0"/>
        <v>1</v>
      </c>
      <c r="M21" s="164"/>
    </row>
    <row r="22" spans="1:13" ht="131.25" customHeight="1" x14ac:dyDescent="0.25">
      <c r="A22" s="175"/>
      <c r="B22" s="32" t="s">
        <v>65</v>
      </c>
      <c r="C22" s="33" t="s">
        <v>45</v>
      </c>
      <c r="D22" s="21" t="s">
        <v>66</v>
      </c>
      <c r="E22" s="21" t="s">
        <v>67</v>
      </c>
      <c r="F22" s="174" t="s">
        <v>68</v>
      </c>
      <c r="G22" s="129" t="s">
        <v>478</v>
      </c>
      <c r="H22" s="26" t="s">
        <v>69</v>
      </c>
      <c r="I22" s="18" t="s">
        <v>70</v>
      </c>
      <c r="J22" s="26" t="s">
        <v>29</v>
      </c>
      <c r="K22" s="20" t="s">
        <v>36</v>
      </c>
      <c r="L22" s="29">
        <f t="shared" si="0"/>
        <v>1</v>
      </c>
      <c r="M22" s="141" t="s">
        <v>431</v>
      </c>
    </row>
    <row r="23" spans="1:13" ht="89.25" customHeight="1" x14ac:dyDescent="0.25">
      <c r="A23" s="175" t="s">
        <v>71</v>
      </c>
      <c r="B23" s="179" t="s">
        <v>72</v>
      </c>
      <c r="C23" s="22" t="s">
        <v>45</v>
      </c>
      <c r="D23" s="23" t="s">
        <v>73</v>
      </c>
      <c r="E23" s="179" t="s">
        <v>74</v>
      </c>
      <c r="F23" s="174"/>
      <c r="G23" s="209" t="s">
        <v>479</v>
      </c>
      <c r="H23" s="26" t="s">
        <v>69</v>
      </c>
      <c r="I23" s="18" t="s">
        <v>70</v>
      </c>
      <c r="J23" s="26" t="s">
        <v>29</v>
      </c>
      <c r="K23" s="20" t="s">
        <v>36</v>
      </c>
      <c r="L23" s="29">
        <f t="shared" si="0"/>
        <v>1</v>
      </c>
      <c r="M23" s="141" t="s">
        <v>432</v>
      </c>
    </row>
    <row r="24" spans="1:13" ht="267" customHeight="1" x14ac:dyDescent="0.25">
      <c r="A24" s="175"/>
      <c r="B24" s="179"/>
      <c r="C24" s="22" t="s">
        <v>45</v>
      </c>
      <c r="D24" s="22" t="s">
        <v>75</v>
      </c>
      <c r="E24" s="179"/>
      <c r="F24" s="34"/>
      <c r="G24" s="208"/>
      <c r="H24" s="26" t="s">
        <v>76</v>
      </c>
      <c r="I24" s="18" t="s">
        <v>77</v>
      </c>
      <c r="J24" s="26" t="s">
        <v>29</v>
      </c>
      <c r="K24" s="20" t="s">
        <v>36</v>
      </c>
      <c r="L24" s="29">
        <f t="shared" si="0"/>
        <v>1</v>
      </c>
      <c r="M24" s="142" t="s">
        <v>480</v>
      </c>
    </row>
    <row r="25" spans="1:13" ht="110.25" customHeight="1" x14ac:dyDescent="0.25">
      <c r="A25" s="175"/>
      <c r="B25" s="24" t="s">
        <v>78</v>
      </c>
      <c r="C25" s="22" t="s">
        <v>45</v>
      </c>
      <c r="D25" s="23" t="s">
        <v>79</v>
      </c>
      <c r="E25" s="24" t="s">
        <v>80</v>
      </c>
      <c r="F25" s="23"/>
      <c r="G25" s="28" t="s">
        <v>81</v>
      </c>
      <c r="H25" s="18" t="s">
        <v>82</v>
      </c>
      <c r="I25" s="18" t="s">
        <v>77</v>
      </c>
      <c r="J25" s="18"/>
      <c r="K25" s="20" t="s">
        <v>36</v>
      </c>
      <c r="L25" s="29">
        <f t="shared" si="0"/>
        <v>1</v>
      </c>
      <c r="M25" s="139" t="s">
        <v>452</v>
      </c>
    </row>
    <row r="26" spans="1:13" ht="180" customHeight="1" x14ac:dyDescent="0.25">
      <c r="A26" s="175"/>
      <c r="B26" s="24" t="s">
        <v>83</v>
      </c>
      <c r="C26" s="22" t="s">
        <v>45</v>
      </c>
      <c r="D26" s="23" t="s">
        <v>84</v>
      </c>
      <c r="E26" s="24"/>
      <c r="F26" s="18"/>
      <c r="G26" s="78" t="s">
        <v>85</v>
      </c>
      <c r="H26" s="18" t="s">
        <v>19</v>
      </c>
      <c r="I26" s="18" t="s">
        <v>70</v>
      </c>
      <c r="J26" s="18"/>
      <c r="K26" s="20" t="s">
        <v>36</v>
      </c>
      <c r="L26" s="29">
        <f t="shared" si="0"/>
        <v>1</v>
      </c>
      <c r="M26" s="140" t="s">
        <v>433</v>
      </c>
    </row>
    <row r="27" spans="1:13" ht="90" x14ac:dyDescent="0.25">
      <c r="A27" s="175"/>
      <c r="B27" s="24" t="s">
        <v>86</v>
      </c>
      <c r="C27" s="22" t="s">
        <v>45</v>
      </c>
      <c r="D27" s="23" t="s">
        <v>87</v>
      </c>
      <c r="E27" s="24" t="s">
        <v>88</v>
      </c>
      <c r="F27" s="23"/>
      <c r="G27" s="150" t="s">
        <v>89</v>
      </c>
      <c r="H27" s="26" t="s">
        <v>20</v>
      </c>
      <c r="I27" s="18" t="s">
        <v>70</v>
      </c>
      <c r="J27" s="26" t="s">
        <v>29</v>
      </c>
      <c r="K27" s="20" t="s">
        <v>36</v>
      </c>
      <c r="L27" s="29">
        <f t="shared" si="0"/>
        <v>1</v>
      </c>
      <c r="M27" s="140" t="s">
        <v>434</v>
      </c>
    </row>
    <row r="28" spans="1:13" ht="79.5" customHeight="1" x14ac:dyDescent="0.25">
      <c r="A28" s="175"/>
      <c r="B28" s="24" t="s">
        <v>90</v>
      </c>
      <c r="C28" s="22" t="s">
        <v>45</v>
      </c>
      <c r="D28" s="23" t="s">
        <v>91</v>
      </c>
      <c r="E28" s="24"/>
      <c r="F28" s="23"/>
      <c r="G28" s="210" t="s">
        <v>92</v>
      </c>
      <c r="H28" s="26" t="s">
        <v>93</v>
      </c>
      <c r="I28" s="18" t="s">
        <v>77</v>
      </c>
      <c r="J28" s="26" t="s">
        <v>29</v>
      </c>
      <c r="K28" s="20" t="s">
        <v>36</v>
      </c>
      <c r="L28" s="29">
        <f t="shared" si="0"/>
        <v>1</v>
      </c>
      <c r="M28" s="141" t="s">
        <v>434</v>
      </c>
    </row>
    <row r="29" spans="1:13" ht="177" customHeight="1" x14ac:dyDescent="0.25">
      <c r="A29" s="175"/>
      <c r="B29" s="24" t="s">
        <v>94</v>
      </c>
      <c r="C29" s="22" t="s">
        <v>45</v>
      </c>
      <c r="D29" s="23" t="s">
        <v>95</v>
      </c>
      <c r="E29" s="24"/>
      <c r="F29" s="23"/>
      <c r="G29" s="210" t="s">
        <v>453</v>
      </c>
      <c r="H29" s="18" t="s">
        <v>96</v>
      </c>
      <c r="I29" s="18" t="s">
        <v>77</v>
      </c>
      <c r="J29" s="18"/>
      <c r="K29" s="20" t="s">
        <v>36</v>
      </c>
      <c r="L29" s="29">
        <f t="shared" si="0"/>
        <v>1</v>
      </c>
      <c r="M29" s="141" t="s">
        <v>435</v>
      </c>
    </row>
    <row r="30" spans="1:13" ht="60" x14ac:dyDescent="0.25">
      <c r="A30" s="175"/>
      <c r="B30" s="24" t="s">
        <v>97</v>
      </c>
      <c r="C30" s="22" t="s">
        <v>45</v>
      </c>
      <c r="D30" s="23" t="s">
        <v>98</v>
      </c>
      <c r="E30" s="35"/>
      <c r="F30" s="25" t="s">
        <v>99</v>
      </c>
      <c r="G30" s="28" t="s">
        <v>100</v>
      </c>
      <c r="H30" s="18" t="s">
        <v>96</v>
      </c>
      <c r="I30" s="18" t="s">
        <v>77</v>
      </c>
      <c r="J30" s="36"/>
      <c r="K30" s="20" t="s">
        <v>36</v>
      </c>
      <c r="L30" s="29">
        <f t="shared" si="0"/>
        <v>1</v>
      </c>
      <c r="M30" s="143" t="s">
        <v>454</v>
      </c>
    </row>
    <row r="31" spans="1:13" ht="120" x14ac:dyDescent="0.25">
      <c r="A31" s="175"/>
      <c r="B31" s="24" t="s">
        <v>101</v>
      </c>
      <c r="C31" s="22" t="s">
        <v>45</v>
      </c>
      <c r="D31" s="23" t="s">
        <v>102</v>
      </c>
      <c r="E31" s="24"/>
      <c r="F31" s="18" t="s">
        <v>103</v>
      </c>
      <c r="G31" s="78" t="s">
        <v>104</v>
      </c>
      <c r="H31" s="26" t="s">
        <v>105</v>
      </c>
      <c r="I31" s="18" t="s">
        <v>77</v>
      </c>
      <c r="J31" s="26" t="s">
        <v>29</v>
      </c>
      <c r="K31" s="20" t="s">
        <v>36</v>
      </c>
      <c r="L31" s="29">
        <f t="shared" si="0"/>
        <v>1</v>
      </c>
      <c r="M31" s="141" t="s">
        <v>455</v>
      </c>
    </row>
    <row r="32" spans="1:13" ht="169.5" customHeight="1" x14ac:dyDescent="0.25">
      <c r="A32" s="175"/>
      <c r="B32" s="24" t="s">
        <v>106</v>
      </c>
      <c r="C32" s="22" t="s">
        <v>45</v>
      </c>
      <c r="D32" s="23" t="s">
        <v>107</v>
      </c>
      <c r="E32" s="24" t="s">
        <v>108</v>
      </c>
      <c r="F32" s="18"/>
      <c r="G32" s="129" t="s">
        <v>456</v>
      </c>
      <c r="H32" s="26" t="s">
        <v>109</v>
      </c>
      <c r="I32" s="18" t="s">
        <v>109</v>
      </c>
      <c r="J32" s="26" t="s">
        <v>29</v>
      </c>
      <c r="K32" s="20" t="s">
        <v>21</v>
      </c>
      <c r="L32" s="29">
        <f t="shared" si="0"/>
        <v>1</v>
      </c>
      <c r="M32" s="141" t="s">
        <v>436</v>
      </c>
    </row>
    <row r="33" spans="1:16" ht="232.5" customHeight="1" x14ac:dyDescent="0.25">
      <c r="A33" s="175" t="s">
        <v>111</v>
      </c>
      <c r="B33" s="24" t="s">
        <v>112</v>
      </c>
      <c r="C33" s="22" t="s">
        <v>45</v>
      </c>
      <c r="D33" s="23" t="s">
        <v>113</v>
      </c>
      <c r="E33" s="24"/>
      <c r="F33" s="18" t="s">
        <v>27</v>
      </c>
      <c r="G33" s="78" t="s">
        <v>114</v>
      </c>
      <c r="H33" s="26" t="s">
        <v>115</v>
      </c>
      <c r="I33" s="18" t="s">
        <v>70</v>
      </c>
      <c r="J33" s="26" t="s">
        <v>29</v>
      </c>
      <c r="K33" s="20" t="s">
        <v>36</v>
      </c>
      <c r="L33" s="29">
        <f t="shared" si="0"/>
        <v>1</v>
      </c>
      <c r="M33" s="141" t="s">
        <v>481</v>
      </c>
    </row>
    <row r="34" spans="1:16" ht="99" customHeight="1" x14ac:dyDescent="0.25">
      <c r="A34" s="175"/>
      <c r="B34" s="24" t="s">
        <v>116</v>
      </c>
      <c r="C34" s="22" t="s">
        <v>45</v>
      </c>
      <c r="D34" s="23" t="s">
        <v>117</v>
      </c>
      <c r="E34" s="24"/>
      <c r="F34" s="18" t="s">
        <v>118</v>
      </c>
      <c r="G34" s="210" t="s">
        <v>457</v>
      </c>
      <c r="H34" s="26" t="s">
        <v>109</v>
      </c>
      <c r="I34" s="18" t="s">
        <v>109</v>
      </c>
      <c r="J34" s="26" t="s">
        <v>29</v>
      </c>
      <c r="K34" s="20" t="s">
        <v>36</v>
      </c>
      <c r="L34" s="29">
        <f t="shared" si="0"/>
        <v>1</v>
      </c>
      <c r="M34" s="141" t="s">
        <v>437</v>
      </c>
    </row>
    <row r="35" spans="1:16" ht="114" customHeight="1" x14ac:dyDescent="0.25">
      <c r="A35" s="175"/>
      <c r="B35" s="24" t="s">
        <v>119</v>
      </c>
      <c r="C35" s="22" t="s">
        <v>45</v>
      </c>
      <c r="D35" s="23" t="s">
        <v>120</v>
      </c>
      <c r="E35" s="24"/>
      <c r="F35" s="23" t="s">
        <v>27</v>
      </c>
      <c r="G35" s="78" t="s">
        <v>121</v>
      </c>
      <c r="H35" s="37" t="s">
        <v>122</v>
      </c>
      <c r="I35" s="23" t="s">
        <v>123</v>
      </c>
      <c r="J35" s="26" t="s">
        <v>29</v>
      </c>
      <c r="K35" s="20" t="s">
        <v>36</v>
      </c>
      <c r="L35" s="29">
        <f t="shared" si="0"/>
        <v>1</v>
      </c>
      <c r="M35" s="141" t="s">
        <v>438</v>
      </c>
    </row>
    <row r="36" spans="1:16" ht="57" customHeight="1" x14ac:dyDescent="0.25">
      <c r="A36" s="175"/>
      <c r="B36" s="174" t="s">
        <v>124</v>
      </c>
      <c r="C36" s="22" t="s">
        <v>45</v>
      </c>
      <c r="D36" s="23" t="s">
        <v>125</v>
      </c>
      <c r="E36" s="38" t="s">
        <v>126</v>
      </c>
      <c r="F36" s="39"/>
      <c r="G36" s="218" t="s">
        <v>482</v>
      </c>
      <c r="H36" s="178" t="s">
        <v>127</v>
      </c>
      <c r="I36" s="40"/>
      <c r="J36" s="41" t="s">
        <v>29</v>
      </c>
      <c r="K36" s="42" t="s">
        <v>36</v>
      </c>
      <c r="L36" s="29"/>
      <c r="M36" s="162" t="s">
        <v>483</v>
      </c>
      <c r="O36" s="43"/>
      <c r="P36" s="43"/>
    </row>
    <row r="37" spans="1:16" ht="63" customHeight="1" x14ac:dyDescent="0.25">
      <c r="A37" s="175"/>
      <c r="B37" s="174"/>
      <c r="C37" s="22" t="s">
        <v>45</v>
      </c>
      <c r="D37" s="23" t="s">
        <v>128</v>
      </c>
      <c r="E37" s="38"/>
      <c r="F37" s="44"/>
      <c r="G37" s="219"/>
      <c r="H37" s="178"/>
      <c r="I37" s="45"/>
      <c r="J37" s="26" t="s">
        <v>29</v>
      </c>
      <c r="K37" s="20" t="s">
        <v>36</v>
      </c>
      <c r="L37" s="29">
        <f>IF(K37="Si",1,IF(K37="No",0,"error"))</f>
        <v>1</v>
      </c>
      <c r="M37" s="163"/>
      <c r="O37" s="43"/>
      <c r="P37" s="43"/>
    </row>
    <row r="38" spans="1:16" ht="60" customHeight="1" x14ac:dyDescent="0.25">
      <c r="A38" s="175"/>
      <c r="B38" s="174"/>
      <c r="C38" s="22" t="s">
        <v>45</v>
      </c>
      <c r="D38" s="23" t="s">
        <v>129</v>
      </c>
      <c r="E38" s="44"/>
      <c r="F38" s="19" t="s">
        <v>130</v>
      </c>
      <c r="G38" s="220"/>
      <c r="H38" s="178"/>
      <c r="I38" s="19" t="s">
        <v>70</v>
      </c>
      <c r="J38" s="26" t="s">
        <v>29</v>
      </c>
      <c r="K38" s="20" t="s">
        <v>36</v>
      </c>
      <c r="L38" s="20">
        <f>IF(K38="Si",1,IF(K38="No",0,"error"))</f>
        <v>1</v>
      </c>
      <c r="M38" s="164"/>
      <c r="O38" s="43"/>
      <c r="P38" s="43"/>
    </row>
    <row r="39" spans="1:16" ht="54" customHeight="1" x14ac:dyDescent="0.25">
      <c r="A39" s="175"/>
      <c r="B39" s="174" t="s">
        <v>131</v>
      </c>
      <c r="C39" s="18" t="s">
        <v>45</v>
      </c>
      <c r="D39" s="27" t="s">
        <v>132</v>
      </c>
      <c r="E39" s="19" t="s">
        <v>133</v>
      </c>
      <c r="F39" s="46"/>
      <c r="G39" s="213" t="s">
        <v>458</v>
      </c>
      <c r="H39" s="178" t="s">
        <v>134</v>
      </c>
      <c r="I39" s="40"/>
      <c r="J39" s="47" t="s">
        <v>29</v>
      </c>
      <c r="K39" s="20" t="s">
        <v>36</v>
      </c>
      <c r="L39" s="20">
        <v>1</v>
      </c>
      <c r="M39" s="154" t="s">
        <v>484</v>
      </c>
      <c r="N39" s="43"/>
      <c r="O39" s="43"/>
    </row>
    <row r="40" spans="1:16" ht="30" customHeight="1" x14ac:dyDescent="0.25">
      <c r="A40" s="175"/>
      <c r="B40" s="174"/>
      <c r="C40" s="18" t="s">
        <v>45</v>
      </c>
      <c r="D40" s="24" t="s">
        <v>135</v>
      </c>
      <c r="E40" s="46"/>
      <c r="F40" s="46"/>
      <c r="G40" s="181"/>
      <c r="H40" s="178"/>
      <c r="I40" s="40"/>
      <c r="J40" s="30" t="s">
        <v>29</v>
      </c>
      <c r="K40" s="20" t="s">
        <v>36</v>
      </c>
      <c r="L40" s="20">
        <f t="shared" ref="L40:L53" si="1">IF(K40="Si",1,IF(K40="No",0,"error"))</f>
        <v>1</v>
      </c>
      <c r="M40" s="155"/>
      <c r="N40" s="43"/>
      <c r="O40" s="43"/>
    </row>
    <row r="41" spans="1:16" ht="15" customHeight="1" x14ac:dyDescent="0.25">
      <c r="A41" s="175"/>
      <c r="B41" s="174"/>
      <c r="C41" s="18" t="s">
        <v>24</v>
      </c>
      <c r="D41" s="24" t="s">
        <v>136</v>
      </c>
      <c r="E41" s="46"/>
      <c r="F41" s="46"/>
      <c r="G41" s="181"/>
      <c r="H41" s="178"/>
      <c r="I41" s="40"/>
      <c r="J41" s="26" t="s">
        <v>29</v>
      </c>
      <c r="K41" s="20" t="s">
        <v>36</v>
      </c>
      <c r="L41" s="20">
        <f t="shared" si="1"/>
        <v>1</v>
      </c>
      <c r="M41" s="155"/>
      <c r="N41" s="43"/>
      <c r="O41" s="43"/>
    </row>
    <row r="42" spans="1:16" ht="30" customHeight="1" x14ac:dyDescent="0.25">
      <c r="A42" s="175"/>
      <c r="B42" s="174"/>
      <c r="C42" s="18" t="s">
        <v>30</v>
      </c>
      <c r="D42" s="24" t="s">
        <v>137</v>
      </c>
      <c r="E42" s="46"/>
      <c r="F42" s="46"/>
      <c r="G42" s="181"/>
      <c r="H42" s="178"/>
      <c r="I42" s="40"/>
      <c r="J42" s="26" t="s">
        <v>29</v>
      </c>
      <c r="K42" s="20" t="s">
        <v>36</v>
      </c>
      <c r="L42" s="20">
        <f t="shared" si="1"/>
        <v>1</v>
      </c>
      <c r="M42" s="155"/>
      <c r="N42" s="43"/>
      <c r="O42" s="43"/>
      <c r="P42" s="43"/>
    </row>
    <row r="43" spans="1:16" ht="30" customHeight="1" x14ac:dyDescent="0.25">
      <c r="A43" s="175"/>
      <c r="B43" s="174"/>
      <c r="C43" s="18" t="s">
        <v>34</v>
      </c>
      <c r="D43" s="24" t="s">
        <v>138</v>
      </c>
      <c r="E43" s="46"/>
      <c r="F43" s="46"/>
      <c r="G43" s="181"/>
      <c r="H43" s="178"/>
      <c r="I43" s="40"/>
      <c r="J43" s="26" t="s">
        <v>29</v>
      </c>
      <c r="K43" s="20" t="s">
        <v>36</v>
      </c>
      <c r="L43" s="20">
        <f t="shared" si="1"/>
        <v>1</v>
      </c>
      <c r="M43" s="155"/>
      <c r="N43" s="43"/>
      <c r="O43" s="43"/>
      <c r="P43" s="43"/>
    </row>
    <row r="44" spans="1:16" ht="82.5" customHeight="1" x14ac:dyDescent="0.25">
      <c r="A44" s="175"/>
      <c r="B44" s="174"/>
      <c r="C44" s="18" t="s">
        <v>37</v>
      </c>
      <c r="D44" s="24" t="s">
        <v>139</v>
      </c>
      <c r="E44" s="46"/>
      <c r="F44" s="46"/>
      <c r="G44" s="181"/>
      <c r="H44" s="178"/>
      <c r="I44" s="40"/>
      <c r="J44" s="26" t="s">
        <v>29</v>
      </c>
      <c r="K44" s="20" t="s">
        <v>36</v>
      </c>
      <c r="L44" s="20">
        <f t="shared" si="1"/>
        <v>1</v>
      </c>
      <c r="M44" s="155"/>
      <c r="N44" s="43"/>
      <c r="O44" s="43"/>
      <c r="P44" s="43"/>
    </row>
    <row r="45" spans="1:16" ht="42" customHeight="1" x14ac:dyDescent="0.25">
      <c r="A45" s="175"/>
      <c r="B45" s="174"/>
      <c r="C45" s="18" t="s">
        <v>40</v>
      </c>
      <c r="D45" s="24" t="s">
        <v>140</v>
      </c>
      <c r="E45" s="46"/>
      <c r="F45" s="46"/>
      <c r="G45" s="181"/>
      <c r="H45" s="178"/>
      <c r="I45" s="40"/>
      <c r="J45" s="26" t="s">
        <v>29</v>
      </c>
      <c r="K45" s="20" t="s">
        <v>36</v>
      </c>
      <c r="L45" s="20">
        <f t="shared" si="1"/>
        <v>1</v>
      </c>
      <c r="M45" s="155"/>
      <c r="N45" s="43"/>
      <c r="O45" s="43"/>
      <c r="P45" s="43"/>
    </row>
    <row r="46" spans="1:16" ht="30.95" customHeight="1" x14ac:dyDescent="0.25">
      <c r="A46" s="175"/>
      <c r="B46" s="174"/>
      <c r="C46" s="18" t="s">
        <v>141</v>
      </c>
      <c r="D46" s="24" t="s">
        <v>142</v>
      </c>
      <c r="E46" s="46"/>
      <c r="F46" s="46"/>
      <c r="G46" s="181"/>
      <c r="H46" s="178"/>
      <c r="I46" s="40"/>
      <c r="J46" s="26" t="s">
        <v>29</v>
      </c>
      <c r="K46" s="20" t="s">
        <v>36</v>
      </c>
      <c r="L46" s="20">
        <f t="shared" si="1"/>
        <v>1</v>
      </c>
      <c r="M46" s="155"/>
      <c r="N46" s="43"/>
      <c r="O46" s="43"/>
      <c r="P46" s="43"/>
    </row>
    <row r="47" spans="1:16" ht="30" customHeight="1" x14ac:dyDescent="0.25">
      <c r="A47" s="175"/>
      <c r="B47" s="174"/>
      <c r="C47" s="18" t="s">
        <v>143</v>
      </c>
      <c r="D47" s="24" t="s">
        <v>144</v>
      </c>
      <c r="E47" s="46"/>
      <c r="F47" s="46"/>
      <c r="G47" s="181"/>
      <c r="H47" s="178"/>
      <c r="I47" s="40"/>
      <c r="J47" s="26" t="s">
        <v>29</v>
      </c>
      <c r="K47" s="20" t="s">
        <v>36</v>
      </c>
      <c r="L47" s="20">
        <f t="shared" si="1"/>
        <v>1</v>
      </c>
      <c r="M47" s="155"/>
      <c r="N47" s="43"/>
      <c r="O47" s="43"/>
      <c r="P47" s="43"/>
    </row>
    <row r="48" spans="1:16" ht="30" customHeight="1" x14ac:dyDescent="0.25">
      <c r="A48" s="175"/>
      <c r="B48" s="174"/>
      <c r="C48" s="18" t="s">
        <v>145</v>
      </c>
      <c r="D48" s="24" t="s">
        <v>146</v>
      </c>
      <c r="E48" s="46"/>
      <c r="F48" s="46"/>
      <c r="G48" s="181"/>
      <c r="H48" s="178"/>
      <c r="I48" s="40"/>
      <c r="J48" s="26" t="s">
        <v>29</v>
      </c>
      <c r="K48" s="20" t="s">
        <v>36</v>
      </c>
      <c r="L48" s="20">
        <f t="shared" si="1"/>
        <v>1</v>
      </c>
      <c r="M48" s="155"/>
      <c r="N48" s="43"/>
      <c r="O48" s="43"/>
      <c r="P48" s="43"/>
    </row>
    <row r="49" spans="1:16" ht="91.5" customHeight="1" x14ac:dyDescent="0.25">
      <c r="A49" s="175"/>
      <c r="B49" s="174"/>
      <c r="C49" s="18" t="s">
        <v>147</v>
      </c>
      <c r="D49" s="24" t="s">
        <v>148</v>
      </c>
      <c r="E49" s="46"/>
      <c r="F49" s="48"/>
      <c r="G49" s="181"/>
      <c r="H49" s="178"/>
      <c r="I49" s="45"/>
      <c r="J49" s="26" t="s">
        <v>29</v>
      </c>
      <c r="K49" s="20" t="s">
        <v>36</v>
      </c>
      <c r="L49" s="20">
        <f t="shared" si="1"/>
        <v>1</v>
      </c>
      <c r="M49" s="155"/>
      <c r="N49" s="43"/>
      <c r="O49" s="43"/>
      <c r="P49" s="43"/>
    </row>
    <row r="50" spans="1:16" ht="87.75" customHeight="1" x14ac:dyDescent="0.25">
      <c r="A50" s="175"/>
      <c r="B50" s="174"/>
      <c r="C50" s="18" t="s">
        <v>149</v>
      </c>
      <c r="D50" s="24" t="s">
        <v>150</v>
      </c>
      <c r="E50" s="48"/>
      <c r="F50" s="24"/>
      <c r="G50" s="181"/>
      <c r="H50" s="178"/>
      <c r="I50" s="18" t="s">
        <v>70</v>
      </c>
      <c r="J50" s="26" t="s">
        <v>29</v>
      </c>
      <c r="K50" s="20" t="s">
        <v>36</v>
      </c>
      <c r="L50" s="29">
        <f t="shared" si="1"/>
        <v>1</v>
      </c>
      <c r="M50" s="156"/>
      <c r="N50" s="43"/>
      <c r="O50" s="43"/>
      <c r="P50" s="43"/>
    </row>
    <row r="51" spans="1:16" ht="75" customHeight="1" x14ac:dyDescent="0.25">
      <c r="A51" s="175"/>
      <c r="B51" s="27" t="s">
        <v>151</v>
      </c>
      <c r="C51" s="22" t="s">
        <v>45</v>
      </c>
      <c r="D51" s="23" t="s">
        <v>152</v>
      </c>
      <c r="E51" s="24"/>
      <c r="F51" s="27"/>
      <c r="G51" s="28" t="s">
        <v>153</v>
      </c>
      <c r="H51" s="26" t="s">
        <v>154</v>
      </c>
      <c r="I51" s="18" t="s">
        <v>154</v>
      </c>
      <c r="J51" s="26" t="s">
        <v>29</v>
      </c>
      <c r="K51" s="20" t="s">
        <v>36</v>
      </c>
      <c r="L51" s="29">
        <f t="shared" si="1"/>
        <v>1</v>
      </c>
      <c r="M51" s="141" t="s">
        <v>439</v>
      </c>
    </row>
    <row r="52" spans="1:16" ht="111" customHeight="1" x14ac:dyDescent="0.25">
      <c r="A52" s="175"/>
      <c r="B52" s="24" t="s">
        <v>155</v>
      </c>
      <c r="C52" s="22" t="s">
        <v>45</v>
      </c>
      <c r="D52" s="23" t="s">
        <v>156</v>
      </c>
      <c r="E52" s="27" t="s">
        <v>157</v>
      </c>
      <c r="F52" s="23"/>
      <c r="G52" s="123" t="s">
        <v>158</v>
      </c>
      <c r="H52" s="18" t="s">
        <v>19</v>
      </c>
      <c r="I52" s="18" t="s">
        <v>70</v>
      </c>
      <c r="J52" s="125" t="s">
        <v>33</v>
      </c>
      <c r="K52" s="20" t="s">
        <v>36</v>
      </c>
      <c r="L52" s="29">
        <f t="shared" si="1"/>
        <v>1</v>
      </c>
      <c r="M52" s="141" t="s">
        <v>459</v>
      </c>
    </row>
    <row r="53" spans="1:16" ht="88.5" customHeight="1" x14ac:dyDescent="0.25">
      <c r="A53" s="175"/>
      <c r="B53" s="24" t="s">
        <v>159</v>
      </c>
      <c r="C53" s="22" t="s">
        <v>45</v>
      </c>
      <c r="D53" s="23" t="s">
        <v>160</v>
      </c>
      <c r="E53" s="24" t="s">
        <v>161</v>
      </c>
      <c r="F53" s="49" t="s">
        <v>162</v>
      </c>
      <c r="G53" s="50" t="s">
        <v>163</v>
      </c>
      <c r="H53" s="26" t="s">
        <v>164</v>
      </c>
      <c r="I53" s="51"/>
      <c r="J53" s="52" t="s">
        <v>29</v>
      </c>
      <c r="K53" s="29" t="s">
        <v>36</v>
      </c>
      <c r="L53" s="29">
        <f t="shared" si="1"/>
        <v>1</v>
      </c>
      <c r="M53" s="141" t="s">
        <v>441</v>
      </c>
    </row>
    <row r="54" spans="1:16" ht="14.1" customHeight="1" x14ac:dyDescent="0.25">
      <c r="A54" s="175" t="s">
        <v>165</v>
      </c>
      <c r="B54" s="182" t="s">
        <v>166</v>
      </c>
      <c r="C54" s="53" t="s">
        <v>24</v>
      </c>
      <c r="D54" s="54" t="s">
        <v>167</v>
      </c>
      <c r="E54" s="55" t="s">
        <v>168</v>
      </c>
      <c r="F54" s="56"/>
      <c r="G54" s="183" t="s">
        <v>169</v>
      </c>
      <c r="H54" s="183" t="s">
        <v>169</v>
      </c>
      <c r="I54" s="57"/>
      <c r="J54" s="183" t="s">
        <v>169</v>
      </c>
      <c r="K54" s="183" t="s">
        <v>169</v>
      </c>
      <c r="L54" s="183" t="s">
        <v>169</v>
      </c>
      <c r="M54" s="166" t="s">
        <v>169</v>
      </c>
      <c r="N54" s="43"/>
      <c r="P54" s="43"/>
    </row>
    <row r="55" spans="1:16" x14ac:dyDescent="0.25">
      <c r="A55" s="175"/>
      <c r="B55" s="182"/>
      <c r="C55" s="58" t="s">
        <v>30</v>
      </c>
      <c r="D55" s="54" t="s">
        <v>170</v>
      </c>
      <c r="E55" s="56"/>
      <c r="F55" s="56"/>
      <c r="G55" s="183"/>
      <c r="H55" s="183"/>
      <c r="I55" s="57"/>
      <c r="J55" s="183"/>
      <c r="K55" s="183"/>
      <c r="L55" s="183"/>
      <c r="M55" s="167"/>
      <c r="N55" s="43"/>
      <c r="P55" s="43"/>
    </row>
    <row r="56" spans="1:16" x14ac:dyDescent="0.25">
      <c r="A56" s="175"/>
      <c r="B56" s="182"/>
      <c r="C56" s="59"/>
      <c r="D56" s="60" t="s">
        <v>171</v>
      </c>
      <c r="E56" s="56"/>
      <c r="F56" s="56"/>
      <c r="G56" s="183"/>
      <c r="H56" s="183"/>
      <c r="I56" s="57"/>
      <c r="J56" s="183"/>
      <c r="K56" s="183"/>
      <c r="L56" s="183"/>
      <c r="M56" s="167"/>
      <c r="N56" s="43"/>
      <c r="P56" s="43"/>
    </row>
    <row r="57" spans="1:16" x14ac:dyDescent="0.25">
      <c r="A57" s="175"/>
      <c r="B57" s="182"/>
      <c r="C57" s="59"/>
      <c r="D57" s="60" t="s">
        <v>172</v>
      </c>
      <c r="E57" s="56"/>
      <c r="F57" s="56"/>
      <c r="G57" s="183"/>
      <c r="H57" s="183"/>
      <c r="I57" s="57"/>
      <c r="J57" s="183"/>
      <c r="K57" s="183"/>
      <c r="L57" s="183"/>
      <c r="M57" s="167"/>
      <c r="N57" s="43"/>
      <c r="P57" s="43"/>
    </row>
    <row r="58" spans="1:16" ht="20.25" customHeight="1" x14ac:dyDescent="0.25">
      <c r="A58" s="175"/>
      <c r="B58" s="182"/>
      <c r="C58" s="59"/>
      <c r="D58" s="60" t="s">
        <v>173</v>
      </c>
      <c r="E58" s="56"/>
      <c r="F58" s="56"/>
      <c r="G58" s="183"/>
      <c r="H58" s="183"/>
      <c r="I58" s="57"/>
      <c r="J58" s="183"/>
      <c r="K58" s="183"/>
      <c r="L58" s="183"/>
      <c r="M58" s="167"/>
      <c r="N58" s="43"/>
      <c r="P58" s="43"/>
    </row>
    <row r="59" spans="1:16" ht="75" customHeight="1" x14ac:dyDescent="0.25">
      <c r="A59" s="175"/>
      <c r="B59" s="182"/>
      <c r="C59" s="61"/>
      <c r="D59" s="60" t="s">
        <v>174</v>
      </c>
      <c r="E59" s="56"/>
      <c r="F59" s="56"/>
      <c r="G59" s="183"/>
      <c r="H59" s="183"/>
      <c r="I59" s="57"/>
      <c r="J59" s="183"/>
      <c r="K59" s="183"/>
      <c r="L59" s="183"/>
      <c r="M59" s="167"/>
      <c r="N59" s="43"/>
      <c r="P59" s="43"/>
    </row>
    <row r="60" spans="1:16" ht="45" customHeight="1" x14ac:dyDescent="0.25">
      <c r="A60" s="175"/>
      <c r="B60" s="182"/>
      <c r="C60" s="53" t="s">
        <v>34</v>
      </c>
      <c r="D60" s="54" t="s">
        <v>175</v>
      </c>
      <c r="E60" s="56"/>
      <c r="F60" s="56"/>
      <c r="G60" s="183"/>
      <c r="H60" s="183"/>
      <c r="I60" s="57"/>
      <c r="J60" s="183"/>
      <c r="K60" s="183"/>
      <c r="L60" s="183"/>
      <c r="M60" s="167"/>
      <c r="N60" s="43"/>
      <c r="P60" s="43"/>
    </row>
    <row r="61" spans="1:16" ht="45" x14ac:dyDescent="0.25">
      <c r="A61" s="175"/>
      <c r="B61" s="182"/>
      <c r="C61" s="53" t="s">
        <v>37</v>
      </c>
      <c r="D61" s="54" t="s">
        <v>176</v>
      </c>
      <c r="E61" s="56"/>
      <c r="F61" s="56"/>
      <c r="G61" s="183"/>
      <c r="H61" s="183"/>
      <c r="I61" s="57"/>
      <c r="J61" s="183"/>
      <c r="K61" s="183"/>
      <c r="L61" s="183"/>
      <c r="M61" s="167"/>
      <c r="N61" s="43"/>
      <c r="P61" s="43"/>
    </row>
    <row r="62" spans="1:16" ht="30" customHeight="1" x14ac:dyDescent="0.25">
      <c r="A62" s="175"/>
      <c r="B62" s="182"/>
      <c r="C62" s="53" t="s">
        <v>40</v>
      </c>
      <c r="D62" s="54" t="s">
        <v>177</v>
      </c>
      <c r="E62" s="56"/>
      <c r="F62" s="56"/>
      <c r="G62" s="183"/>
      <c r="H62" s="183"/>
      <c r="I62" s="57"/>
      <c r="J62" s="183"/>
      <c r="K62" s="183"/>
      <c r="L62" s="183"/>
      <c r="M62" s="167"/>
      <c r="N62" s="43"/>
      <c r="P62" s="43"/>
    </row>
    <row r="63" spans="1:16" ht="60" customHeight="1" x14ac:dyDescent="0.25">
      <c r="A63" s="175"/>
      <c r="B63" s="182"/>
      <c r="C63" s="53" t="s">
        <v>141</v>
      </c>
      <c r="D63" s="54" t="s">
        <v>178</v>
      </c>
      <c r="E63" s="56"/>
      <c r="F63" s="56"/>
      <c r="G63" s="183"/>
      <c r="H63" s="183"/>
      <c r="I63" s="57"/>
      <c r="J63" s="183"/>
      <c r="K63" s="183"/>
      <c r="L63" s="183"/>
      <c r="M63" s="167"/>
      <c r="N63" s="43"/>
      <c r="P63" s="43"/>
    </row>
    <row r="64" spans="1:16" ht="90.75" customHeight="1" x14ac:dyDescent="0.25">
      <c r="A64" s="175"/>
      <c r="B64" s="182"/>
      <c r="C64" s="53" t="s">
        <v>143</v>
      </c>
      <c r="D64" s="54" t="s">
        <v>179</v>
      </c>
      <c r="E64" s="56"/>
      <c r="F64" s="56"/>
      <c r="G64" s="183"/>
      <c r="H64" s="183"/>
      <c r="I64" s="57"/>
      <c r="J64" s="183"/>
      <c r="K64" s="183"/>
      <c r="L64" s="183"/>
      <c r="M64" s="167"/>
      <c r="N64" s="43"/>
      <c r="P64" s="43"/>
    </row>
    <row r="65" spans="1:16" ht="60" x14ac:dyDescent="0.25">
      <c r="A65" s="175"/>
      <c r="B65" s="182"/>
      <c r="C65" s="58" t="s">
        <v>145</v>
      </c>
      <c r="D65" s="54" t="s">
        <v>180</v>
      </c>
      <c r="E65" s="56"/>
      <c r="F65" s="56"/>
      <c r="G65" s="183"/>
      <c r="H65" s="183"/>
      <c r="I65" s="57"/>
      <c r="J65" s="183"/>
      <c r="K65" s="183"/>
      <c r="L65" s="183"/>
      <c r="M65" s="167"/>
      <c r="N65" s="43"/>
      <c r="P65" s="43"/>
    </row>
    <row r="66" spans="1:16" x14ac:dyDescent="0.25">
      <c r="A66" s="175"/>
      <c r="B66" s="182"/>
      <c r="C66" s="59"/>
      <c r="D66" s="60" t="s">
        <v>181</v>
      </c>
      <c r="E66" s="56"/>
      <c r="F66" s="56"/>
      <c r="G66" s="183"/>
      <c r="H66" s="183"/>
      <c r="I66" s="57"/>
      <c r="J66" s="183"/>
      <c r="K66" s="183"/>
      <c r="L66" s="183"/>
      <c r="M66" s="167"/>
      <c r="N66" s="43"/>
      <c r="P66" s="43"/>
    </row>
    <row r="67" spans="1:16" x14ac:dyDescent="0.25">
      <c r="A67" s="175"/>
      <c r="B67" s="182"/>
      <c r="C67" s="59"/>
      <c r="D67" s="60" t="s">
        <v>182</v>
      </c>
      <c r="E67" s="56"/>
      <c r="F67" s="62"/>
      <c r="G67" s="183"/>
      <c r="H67" s="183"/>
      <c r="I67" s="63"/>
      <c r="J67" s="183"/>
      <c r="K67" s="183"/>
      <c r="L67" s="183"/>
      <c r="M67" s="167"/>
      <c r="N67" s="43"/>
      <c r="P67" s="43"/>
    </row>
    <row r="68" spans="1:16" ht="27" customHeight="1" x14ac:dyDescent="0.25">
      <c r="A68" s="175"/>
      <c r="B68" s="182"/>
      <c r="C68" s="61"/>
      <c r="D68" s="60" t="s">
        <v>183</v>
      </c>
      <c r="E68" s="62"/>
      <c r="F68" s="55" t="s">
        <v>162</v>
      </c>
      <c r="G68" s="183"/>
      <c r="H68" s="183"/>
      <c r="I68" s="64"/>
      <c r="J68" s="183"/>
      <c r="K68" s="183"/>
      <c r="L68" s="183"/>
      <c r="M68" s="168"/>
      <c r="N68" s="43"/>
      <c r="P68" s="43"/>
    </row>
    <row r="69" spans="1:16" ht="27" customHeight="1" x14ac:dyDescent="0.25">
      <c r="A69" s="175"/>
      <c r="B69" s="174" t="s">
        <v>184</v>
      </c>
      <c r="C69" s="65" t="s">
        <v>24</v>
      </c>
      <c r="D69" s="23" t="s">
        <v>185</v>
      </c>
      <c r="E69" s="184" t="s">
        <v>186</v>
      </c>
      <c r="F69" s="38"/>
      <c r="G69" s="185" t="s">
        <v>187</v>
      </c>
      <c r="H69" s="186" t="s">
        <v>188</v>
      </c>
      <c r="I69" s="126"/>
      <c r="J69" s="186" t="s">
        <v>33</v>
      </c>
      <c r="K69" s="20" t="s">
        <v>189</v>
      </c>
      <c r="L69" s="29">
        <f t="shared" ref="L69:L100" si="2">IF(K69="Si",1,IF(K69="No",0,"error"))</f>
        <v>1</v>
      </c>
      <c r="M69" s="162" t="s">
        <v>442</v>
      </c>
      <c r="O69" s="43"/>
      <c r="P69" s="43"/>
    </row>
    <row r="70" spans="1:16" ht="27" customHeight="1" x14ac:dyDescent="0.25">
      <c r="A70" s="175"/>
      <c r="B70" s="174"/>
      <c r="C70" s="66"/>
      <c r="D70" s="67" t="s">
        <v>190</v>
      </c>
      <c r="E70" s="184"/>
      <c r="F70" s="38"/>
      <c r="G70" s="185"/>
      <c r="H70" s="186"/>
      <c r="I70" s="126"/>
      <c r="J70" s="186"/>
      <c r="K70" s="20" t="s">
        <v>189</v>
      </c>
      <c r="L70" s="29">
        <f t="shared" si="2"/>
        <v>1</v>
      </c>
      <c r="M70" s="163"/>
      <c r="O70" s="43"/>
      <c r="P70" s="43"/>
    </row>
    <row r="71" spans="1:16" ht="27" customHeight="1" x14ac:dyDescent="0.25">
      <c r="A71" s="175"/>
      <c r="B71" s="174"/>
      <c r="C71" s="66"/>
      <c r="D71" s="67" t="s">
        <v>182</v>
      </c>
      <c r="E71" s="184"/>
      <c r="F71" s="38"/>
      <c r="G71" s="185"/>
      <c r="H71" s="186"/>
      <c r="I71" s="126"/>
      <c r="J71" s="186"/>
      <c r="K71" s="20" t="s">
        <v>36</v>
      </c>
      <c r="L71" s="29">
        <f t="shared" si="2"/>
        <v>1</v>
      </c>
      <c r="M71" s="163"/>
      <c r="O71" s="43"/>
      <c r="P71" s="43"/>
    </row>
    <row r="72" spans="1:16" ht="73.5" customHeight="1" x14ac:dyDescent="0.25">
      <c r="A72" s="175"/>
      <c r="B72" s="174"/>
      <c r="C72" s="68"/>
      <c r="D72" s="67" t="s">
        <v>183</v>
      </c>
      <c r="E72" s="184"/>
      <c r="F72" s="38"/>
      <c r="G72" s="185"/>
      <c r="H72" s="186"/>
      <c r="I72" s="126"/>
      <c r="J72" s="186"/>
      <c r="K72" s="69" t="s">
        <v>189</v>
      </c>
      <c r="L72" s="29">
        <f t="shared" si="2"/>
        <v>1</v>
      </c>
      <c r="M72" s="163"/>
      <c r="O72" s="43"/>
      <c r="P72" s="43"/>
    </row>
    <row r="73" spans="1:16" ht="75" x14ac:dyDescent="0.25">
      <c r="A73" s="175"/>
      <c r="B73" s="24" t="s">
        <v>191</v>
      </c>
      <c r="C73" s="22" t="s">
        <v>30</v>
      </c>
      <c r="D73" s="23" t="s">
        <v>192</v>
      </c>
      <c r="E73" s="184"/>
      <c r="F73" s="38" t="s">
        <v>162</v>
      </c>
      <c r="G73" s="185"/>
      <c r="H73" s="186"/>
      <c r="I73" s="126"/>
      <c r="J73" s="186"/>
      <c r="K73" s="69" t="s">
        <v>189</v>
      </c>
      <c r="L73" s="29">
        <f t="shared" si="2"/>
        <v>1</v>
      </c>
      <c r="M73" s="163"/>
      <c r="O73" s="43"/>
      <c r="P73" s="43"/>
    </row>
    <row r="74" spans="1:16" ht="50.25" customHeight="1" x14ac:dyDescent="0.25">
      <c r="A74" s="175"/>
      <c r="B74" s="24" t="s">
        <v>191</v>
      </c>
      <c r="C74" s="22" t="s">
        <v>34</v>
      </c>
      <c r="D74" s="23" t="s">
        <v>193</v>
      </c>
      <c r="E74" s="184"/>
      <c r="F74" s="44"/>
      <c r="G74" s="185"/>
      <c r="H74" s="186"/>
      <c r="I74" s="127"/>
      <c r="J74" s="186"/>
      <c r="K74" s="69" t="s">
        <v>189</v>
      </c>
      <c r="L74" s="29">
        <f t="shared" si="2"/>
        <v>1</v>
      </c>
      <c r="M74" s="163"/>
      <c r="O74" s="43"/>
      <c r="P74" s="43"/>
    </row>
    <row r="75" spans="1:16" ht="38.1" customHeight="1" x14ac:dyDescent="0.25">
      <c r="A75" s="175"/>
      <c r="B75" s="27" t="s">
        <v>194</v>
      </c>
      <c r="C75" s="22" t="s">
        <v>45</v>
      </c>
      <c r="D75" s="23" t="s">
        <v>195</v>
      </c>
      <c r="E75" s="184"/>
      <c r="F75" s="19" t="s">
        <v>196</v>
      </c>
      <c r="G75" s="185"/>
      <c r="H75" s="186"/>
      <c r="I75" s="128" t="s">
        <v>197</v>
      </c>
      <c r="J75" s="186"/>
      <c r="K75" s="70" t="s">
        <v>189</v>
      </c>
      <c r="L75" s="71">
        <f t="shared" si="2"/>
        <v>1</v>
      </c>
      <c r="M75" s="164"/>
      <c r="O75" s="43"/>
      <c r="P75" s="43"/>
    </row>
    <row r="76" spans="1:16" ht="130.5" customHeight="1" x14ac:dyDescent="0.25">
      <c r="A76" s="175" t="s">
        <v>198</v>
      </c>
      <c r="B76" s="24" t="s">
        <v>199</v>
      </c>
      <c r="C76" s="22" t="s">
        <v>45</v>
      </c>
      <c r="D76" s="23" t="s">
        <v>200</v>
      </c>
      <c r="E76" s="72"/>
      <c r="F76" s="23"/>
      <c r="G76" s="129" t="s">
        <v>201</v>
      </c>
      <c r="H76" s="23" t="s">
        <v>202</v>
      </c>
      <c r="I76" s="23"/>
      <c r="J76" s="124" t="s">
        <v>33</v>
      </c>
      <c r="K76" s="69" t="s">
        <v>21</v>
      </c>
      <c r="L76" s="29">
        <f t="shared" si="2"/>
        <v>1</v>
      </c>
      <c r="M76" s="139" t="s">
        <v>460</v>
      </c>
      <c r="N76" s="73"/>
      <c r="P76" s="43"/>
    </row>
    <row r="77" spans="1:16" ht="123.75" customHeight="1" x14ac:dyDescent="0.25">
      <c r="A77" s="175"/>
      <c r="B77" s="32" t="s">
        <v>204</v>
      </c>
      <c r="C77" s="22" t="s">
        <v>45</v>
      </c>
      <c r="D77" s="23" t="s">
        <v>205</v>
      </c>
      <c r="E77" s="174" t="s">
        <v>206</v>
      </c>
      <c r="F77" s="23"/>
      <c r="G77" s="129" t="s">
        <v>428</v>
      </c>
      <c r="H77" s="23" t="s">
        <v>202</v>
      </c>
      <c r="I77" s="23"/>
      <c r="J77" s="124" t="s">
        <v>33</v>
      </c>
      <c r="K77" s="69" t="s">
        <v>21</v>
      </c>
      <c r="L77" s="29">
        <f t="shared" si="2"/>
        <v>1</v>
      </c>
      <c r="M77" s="141" t="s">
        <v>485</v>
      </c>
      <c r="N77" s="73"/>
      <c r="O77" s="43"/>
      <c r="P77" s="43"/>
    </row>
    <row r="78" spans="1:16" ht="135" customHeight="1" x14ac:dyDescent="0.25">
      <c r="A78" s="175"/>
      <c r="B78" s="74"/>
      <c r="C78" s="22" t="s">
        <v>45</v>
      </c>
      <c r="D78" s="23" t="s">
        <v>207</v>
      </c>
      <c r="E78" s="174"/>
      <c r="F78" s="23"/>
      <c r="G78" s="77" t="s">
        <v>461</v>
      </c>
      <c r="H78" s="23" t="s">
        <v>202</v>
      </c>
      <c r="I78" s="23"/>
      <c r="J78" s="124" t="s">
        <v>33</v>
      </c>
      <c r="K78" s="69" t="s">
        <v>36</v>
      </c>
      <c r="L78" s="29">
        <f t="shared" si="2"/>
        <v>1</v>
      </c>
      <c r="M78" s="141" t="s">
        <v>433</v>
      </c>
      <c r="N78" s="43"/>
      <c r="O78" s="43"/>
      <c r="P78" s="43"/>
    </row>
    <row r="79" spans="1:16" ht="149.25" customHeight="1" x14ac:dyDescent="0.25">
      <c r="A79" s="175"/>
      <c r="B79" s="35"/>
      <c r="C79" s="22" t="s">
        <v>45</v>
      </c>
      <c r="D79" s="23" t="s">
        <v>208</v>
      </c>
      <c r="E79" s="19"/>
      <c r="F79" s="19"/>
      <c r="G79" s="214" t="s">
        <v>201</v>
      </c>
      <c r="H79" s="46" t="s">
        <v>202</v>
      </c>
      <c r="I79" s="46"/>
      <c r="J79" s="130" t="s">
        <v>203</v>
      </c>
      <c r="K79" s="75" t="s">
        <v>486</v>
      </c>
      <c r="L79" s="76">
        <f t="shared" si="2"/>
        <v>0</v>
      </c>
      <c r="M79" s="139" t="s">
        <v>487</v>
      </c>
      <c r="N79" s="43"/>
    </row>
    <row r="80" spans="1:16" ht="126.75" customHeight="1" x14ac:dyDescent="0.25">
      <c r="A80" s="175"/>
      <c r="B80" s="24" t="s">
        <v>209</v>
      </c>
      <c r="C80" s="22" t="s">
        <v>45</v>
      </c>
      <c r="D80" s="44" t="s">
        <v>210</v>
      </c>
      <c r="E80" s="23"/>
      <c r="F80" s="77"/>
      <c r="G80" s="78" t="s">
        <v>211</v>
      </c>
      <c r="H80" s="79" t="s">
        <v>202</v>
      </c>
      <c r="I80" s="79" t="s">
        <v>212</v>
      </c>
      <c r="J80" s="80"/>
      <c r="K80" s="81" t="s">
        <v>486</v>
      </c>
      <c r="L80" s="81">
        <f t="shared" si="2"/>
        <v>0</v>
      </c>
      <c r="M80" s="144" t="s">
        <v>462</v>
      </c>
      <c r="N80" s="43"/>
    </row>
    <row r="81" spans="1:16" ht="74.25" customHeight="1" x14ac:dyDescent="0.25">
      <c r="A81" s="175" t="s">
        <v>213</v>
      </c>
      <c r="B81" s="32" t="s">
        <v>214</v>
      </c>
      <c r="C81" s="22" t="s">
        <v>24</v>
      </c>
      <c r="D81" s="23" t="s">
        <v>215</v>
      </c>
      <c r="E81" s="174" t="s">
        <v>216</v>
      </c>
      <c r="F81" s="82"/>
      <c r="G81" s="187" t="s">
        <v>217</v>
      </c>
      <c r="H81" s="188" t="s">
        <v>218</v>
      </c>
      <c r="I81" s="83"/>
      <c r="J81" s="225"/>
      <c r="K81" s="84" t="s">
        <v>189</v>
      </c>
      <c r="L81" s="84">
        <f t="shared" si="2"/>
        <v>1</v>
      </c>
      <c r="M81" s="221" t="s">
        <v>488</v>
      </c>
      <c r="N81" s="43"/>
      <c r="O81" s="43"/>
      <c r="P81" s="43"/>
    </row>
    <row r="82" spans="1:16" ht="216" customHeight="1" x14ac:dyDescent="0.25">
      <c r="A82" s="175"/>
      <c r="B82" s="74"/>
      <c r="C82" s="22" t="s">
        <v>30</v>
      </c>
      <c r="D82" s="44" t="s">
        <v>219</v>
      </c>
      <c r="E82" s="174"/>
      <c r="F82" s="85"/>
      <c r="G82" s="187"/>
      <c r="H82" s="188"/>
      <c r="I82" s="86"/>
      <c r="J82" s="226"/>
      <c r="K82" s="20" t="s">
        <v>189</v>
      </c>
      <c r="L82" s="20">
        <f t="shared" si="2"/>
        <v>1</v>
      </c>
      <c r="M82" s="222"/>
      <c r="N82" s="43"/>
      <c r="O82" s="43"/>
      <c r="P82" s="43"/>
    </row>
    <row r="83" spans="1:16" ht="142.5" customHeight="1" x14ac:dyDescent="0.25">
      <c r="A83" s="175"/>
      <c r="B83" s="74"/>
      <c r="C83" s="22" t="s">
        <v>34</v>
      </c>
      <c r="D83" s="23" t="s">
        <v>220</v>
      </c>
      <c r="E83" s="174"/>
      <c r="F83" s="18"/>
      <c r="G83" s="187"/>
      <c r="H83" s="188"/>
      <c r="I83" s="18" t="s">
        <v>77</v>
      </c>
      <c r="J83" s="226"/>
      <c r="K83" s="20" t="s">
        <v>189</v>
      </c>
      <c r="L83" s="20">
        <f t="shared" si="2"/>
        <v>1</v>
      </c>
      <c r="M83" s="222"/>
      <c r="N83" s="43"/>
      <c r="O83" s="43"/>
      <c r="P83" s="43"/>
    </row>
    <row r="84" spans="1:16" ht="96" customHeight="1" x14ac:dyDescent="0.25">
      <c r="A84" s="175"/>
      <c r="B84" s="74"/>
      <c r="C84" s="22" t="s">
        <v>37</v>
      </c>
      <c r="D84" s="23" t="s">
        <v>221</v>
      </c>
      <c r="E84" s="174"/>
      <c r="F84" s="82"/>
      <c r="G84" s="187"/>
      <c r="H84" s="188"/>
      <c r="I84" s="19" t="s">
        <v>20</v>
      </c>
      <c r="J84" s="226"/>
      <c r="K84" s="69" t="s">
        <v>21</v>
      </c>
      <c r="L84" s="69">
        <f t="shared" si="2"/>
        <v>1</v>
      </c>
      <c r="M84" s="222"/>
      <c r="O84" s="43"/>
    </row>
    <row r="85" spans="1:16" ht="182.25" customHeight="1" x14ac:dyDescent="0.25">
      <c r="A85" s="175"/>
      <c r="B85" s="74"/>
      <c r="C85" s="22" t="s">
        <v>40</v>
      </c>
      <c r="D85" s="23" t="s">
        <v>222</v>
      </c>
      <c r="E85" s="174"/>
      <c r="F85" s="82"/>
      <c r="G85" s="187"/>
      <c r="H85" s="188"/>
      <c r="I85" s="48"/>
      <c r="J85" s="226"/>
      <c r="K85" s="69" t="s">
        <v>189</v>
      </c>
      <c r="L85" s="69">
        <f t="shared" si="2"/>
        <v>1</v>
      </c>
      <c r="M85" s="222"/>
      <c r="O85" s="43"/>
    </row>
    <row r="86" spans="1:16" ht="74.25" customHeight="1" x14ac:dyDescent="0.25">
      <c r="A86" s="175"/>
      <c r="B86" s="74"/>
      <c r="C86" s="22" t="s">
        <v>141</v>
      </c>
      <c r="D86" s="23" t="s">
        <v>223</v>
      </c>
      <c r="E86" s="174"/>
      <c r="F86" s="82"/>
      <c r="G86" s="187"/>
      <c r="H86" s="188"/>
      <c r="I86" s="18" t="s">
        <v>154</v>
      </c>
      <c r="J86" s="226"/>
      <c r="K86" s="69" t="s">
        <v>189</v>
      </c>
      <c r="L86" s="69">
        <f t="shared" si="2"/>
        <v>1</v>
      </c>
      <c r="M86" s="222"/>
      <c r="O86" s="43"/>
    </row>
    <row r="87" spans="1:16" ht="74.25" customHeight="1" x14ac:dyDescent="0.25">
      <c r="A87" s="175"/>
      <c r="B87" s="74"/>
      <c r="C87" s="22" t="s">
        <v>143</v>
      </c>
      <c r="D87" s="23" t="s">
        <v>224</v>
      </c>
      <c r="E87" s="174"/>
      <c r="F87" s="77"/>
      <c r="G87" s="187"/>
      <c r="H87" s="188"/>
      <c r="I87" s="87" t="s">
        <v>225</v>
      </c>
      <c r="J87" s="226"/>
      <c r="K87" s="88" t="s">
        <v>189</v>
      </c>
      <c r="L87" s="88">
        <f t="shared" si="2"/>
        <v>1</v>
      </c>
      <c r="M87" s="222"/>
      <c r="O87" s="43"/>
    </row>
    <row r="88" spans="1:16" s="91" customFormat="1" ht="53.25" customHeight="1" x14ac:dyDescent="0.25">
      <c r="A88" s="175"/>
      <c r="B88" s="35"/>
      <c r="C88" s="22" t="s">
        <v>145</v>
      </c>
      <c r="D88" s="23" t="s">
        <v>226</v>
      </c>
      <c r="E88" s="174"/>
      <c r="F88" s="89" t="s">
        <v>227</v>
      </c>
      <c r="G88" s="187"/>
      <c r="H88" s="188"/>
      <c r="I88" s="90" t="s">
        <v>154</v>
      </c>
      <c r="J88" s="224"/>
      <c r="K88" s="20" t="s">
        <v>36</v>
      </c>
      <c r="L88" s="20">
        <f t="shared" si="2"/>
        <v>1</v>
      </c>
      <c r="M88" s="223"/>
    </row>
    <row r="89" spans="1:16" s="91" customFormat="1" ht="38.25" customHeight="1" x14ac:dyDescent="0.25">
      <c r="A89" s="175"/>
      <c r="B89" s="174" t="s">
        <v>228</v>
      </c>
      <c r="C89" s="22"/>
      <c r="D89" s="23" t="s">
        <v>229</v>
      </c>
      <c r="E89" s="189" t="s">
        <v>230</v>
      </c>
      <c r="F89" s="92"/>
      <c r="G89" s="227" t="s">
        <v>489</v>
      </c>
      <c r="H89" s="191" t="s">
        <v>231</v>
      </c>
      <c r="I89" s="131"/>
      <c r="J89" s="190"/>
      <c r="K89" s="20"/>
      <c r="L89" s="20"/>
      <c r="M89" s="162" t="s">
        <v>490</v>
      </c>
    </row>
    <row r="90" spans="1:16" s="91" customFormat="1" ht="38.25" customHeight="1" x14ac:dyDescent="0.25">
      <c r="A90" s="175"/>
      <c r="B90" s="174"/>
      <c r="C90" s="22" t="s">
        <v>24</v>
      </c>
      <c r="D90" s="24" t="s">
        <v>232</v>
      </c>
      <c r="E90" s="189"/>
      <c r="F90" s="92"/>
      <c r="G90" s="181"/>
      <c r="H90" s="191"/>
      <c r="I90" s="131"/>
      <c r="J90" s="190"/>
      <c r="K90" s="20" t="s">
        <v>486</v>
      </c>
      <c r="L90" s="20">
        <f t="shared" si="2"/>
        <v>0</v>
      </c>
      <c r="M90" s="163"/>
    </row>
    <row r="91" spans="1:16" s="91" customFormat="1" ht="38.25" customHeight="1" x14ac:dyDescent="0.25">
      <c r="A91" s="175"/>
      <c r="B91" s="174"/>
      <c r="C91" s="22" t="s">
        <v>30</v>
      </c>
      <c r="D91" s="24" t="s">
        <v>233</v>
      </c>
      <c r="E91" s="189"/>
      <c r="F91" s="92"/>
      <c r="G91" s="181"/>
      <c r="H91" s="191"/>
      <c r="I91" s="131"/>
      <c r="J91" s="190"/>
      <c r="K91" s="20" t="s">
        <v>486</v>
      </c>
      <c r="L91" s="20">
        <f t="shared" si="2"/>
        <v>0</v>
      </c>
      <c r="M91" s="163"/>
    </row>
    <row r="92" spans="1:16" s="91" customFormat="1" ht="38.25" customHeight="1" x14ac:dyDescent="0.25">
      <c r="A92" s="175"/>
      <c r="B92" s="174"/>
      <c r="C92" s="22" t="s">
        <v>34</v>
      </c>
      <c r="D92" s="24" t="s">
        <v>234</v>
      </c>
      <c r="E92" s="189"/>
      <c r="F92" s="92"/>
      <c r="G92" s="181"/>
      <c r="H92" s="191"/>
      <c r="I92" s="131"/>
      <c r="J92" s="190"/>
      <c r="K92" s="20" t="s">
        <v>486</v>
      </c>
      <c r="L92" s="20">
        <f t="shared" si="2"/>
        <v>0</v>
      </c>
      <c r="M92" s="163"/>
    </row>
    <row r="93" spans="1:16" s="91" customFormat="1" ht="38.25" customHeight="1" x14ac:dyDescent="0.25">
      <c r="A93" s="175"/>
      <c r="B93" s="174"/>
      <c r="C93" s="22" t="s">
        <v>37</v>
      </c>
      <c r="D93" s="24" t="s">
        <v>235</v>
      </c>
      <c r="E93" s="189"/>
      <c r="F93" s="92"/>
      <c r="G93" s="181"/>
      <c r="H93" s="191"/>
      <c r="I93" s="131"/>
      <c r="J93" s="190"/>
      <c r="K93" s="20" t="s">
        <v>486</v>
      </c>
      <c r="L93" s="20">
        <f t="shared" si="2"/>
        <v>0</v>
      </c>
      <c r="M93" s="163"/>
    </row>
    <row r="94" spans="1:16" ht="38.25" customHeight="1" x14ac:dyDescent="0.25">
      <c r="A94" s="175"/>
      <c r="B94" s="174"/>
      <c r="C94" s="22" t="s">
        <v>40</v>
      </c>
      <c r="D94" s="24" t="s">
        <v>236</v>
      </c>
      <c r="E94" s="189"/>
      <c r="F94" s="93"/>
      <c r="G94" s="181"/>
      <c r="H94" s="191"/>
      <c r="I94" s="132"/>
      <c r="J94" s="190"/>
      <c r="K94" s="20" t="s">
        <v>486</v>
      </c>
      <c r="L94" s="20">
        <f t="shared" si="2"/>
        <v>0</v>
      </c>
      <c r="M94" s="163"/>
      <c r="N94" s="43"/>
      <c r="O94" s="43"/>
      <c r="P94" s="43"/>
    </row>
    <row r="95" spans="1:16" ht="105" customHeight="1" x14ac:dyDescent="0.25">
      <c r="A95" s="175"/>
      <c r="B95" s="174"/>
      <c r="C95" s="22" t="s">
        <v>141</v>
      </c>
      <c r="D95" s="23" t="s">
        <v>237</v>
      </c>
      <c r="E95" s="189"/>
      <c r="F95" s="18" t="s">
        <v>238</v>
      </c>
      <c r="G95" s="181"/>
      <c r="H95" s="191"/>
      <c r="I95" s="122" t="s">
        <v>109</v>
      </c>
      <c r="J95" s="190"/>
      <c r="K95" s="20" t="s">
        <v>486</v>
      </c>
      <c r="L95" s="20">
        <f t="shared" si="2"/>
        <v>0</v>
      </c>
      <c r="M95" s="164"/>
      <c r="N95" s="43"/>
      <c r="O95" s="43"/>
      <c r="P95" s="43"/>
    </row>
    <row r="96" spans="1:16" ht="150" x14ac:dyDescent="0.25">
      <c r="A96" s="175"/>
      <c r="B96" s="24" t="s">
        <v>239</v>
      </c>
      <c r="C96" s="22" t="s">
        <v>45</v>
      </c>
      <c r="D96" s="23" t="s">
        <v>240</v>
      </c>
      <c r="E96" s="138" t="s">
        <v>241</v>
      </c>
      <c r="F96" s="137" t="s">
        <v>162</v>
      </c>
      <c r="G96" s="152" t="s">
        <v>475</v>
      </c>
      <c r="H96" s="125" t="s">
        <v>231</v>
      </c>
      <c r="I96" s="133"/>
      <c r="J96" s="134"/>
      <c r="K96" s="88" t="s">
        <v>36</v>
      </c>
      <c r="L96" s="20">
        <f t="shared" si="2"/>
        <v>1</v>
      </c>
      <c r="M96" s="141" t="s">
        <v>491</v>
      </c>
      <c r="N96" s="43"/>
      <c r="O96" s="43"/>
      <c r="P96" s="43"/>
    </row>
    <row r="97" spans="1:16" ht="119.25" customHeight="1" x14ac:dyDescent="0.25">
      <c r="A97" s="175"/>
      <c r="B97" s="24" t="s">
        <v>242</v>
      </c>
      <c r="C97" s="22" t="s">
        <v>45</v>
      </c>
      <c r="D97" s="44" t="s">
        <v>243</v>
      </c>
      <c r="E97" s="35" t="s">
        <v>244</v>
      </c>
      <c r="F97" s="103" t="s">
        <v>245</v>
      </c>
      <c r="G97" s="215" t="s">
        <v>246</v>
      </c>
      <c r="H97" s="125" t="s">
        <v>231</v>
      </c>
      <c r="I97" s="122" t="s">
        <v>109</v>
      </c>
      <c r="J97" s="124" t="s">
        <v>247</v>
      </c>
      <c r="K97" s="69" t="s">
        <v>21</v>
      </c>
      <c r="L97" s="20">
        <f t="shared" si="2"/>
        <v>1</v>
      </c>
      <c r="M97" s="141" t="s">
        <v>492</v>
      </c>
      <c r="N97" s="43"/>
      <c r="O97" s="43"/>
      <c r="P97" s="43"/>
    </row>
    <row r="98" spans="1:16" ht="98.25" customHeight="1" x14ac:dyDescent="0.25">
      <c r="A98" s="175"/>
      <c r="B98" s="174" t="s">
        <v>248</v>
      </c>
      <c r="C98" s="22"/>
      <c r="D98" s="23" t="s">
        <v>249</v>
      </c>
      <c r="E98" s="179" t="s">
        <v>250</v>
      </c>
      <c r="F98" s="95"/>
      <c r="G98" s="192" t="s">
        <v>251</v>
      </c>
      <c r="H98" s="178" t="s">
        <v>252</v>
      </c>
      <c r="I98" s="96"/>
      <c r="J98" s="193" t="s">
        <v>29</v>
      </c>
      <c r="K98" s="84" t="s">
        <v>189</v>
      </c>
      <c r="L98" s="16">
        <f t="shared" si="2"/>
        <v>1</v>
      </c>
      <c r="M98" s="162" t="s">
        <v>443</v>
      </c>
      <c r="N98" s="43"/>
      <c r="O98" s="43"/>
      <c r="P98" s="43"/>
    </row>
    <row r="99" spans="1:16" ht="99.75" customHeight="1" x14ac:dyDescent="0.25">
      <c r="A99" s="175"/>
      <c r="B99" s="174"/>
      <c r="C99" s="22" t="s">
        <v>24</v>
      </c>
      <c r="D99" s="67" t="s">
        <v>253</v>
      </c>
      <c r="E99" s="179"/>
      <c r="F99" s="23"/>
      <c r="G99" s="192"/>
      <c r="H99" s="178"/>
      <c r="I99" s="98"/>
      <c r="J99" s="193"/>
      <c r="K99" s="84" t="s">
        <v>189</v>
      </c>
      <c r="L99" s="16">
        <f t="shared" si="2"/>
        <v>1</v>
      </c>
      <c r="M99" s="163"/>
      <c r="N99" s="43"/>
      <c r="O99" s="43"/>
      <c r="P99" s="43"/>
    </row>
    <row r="100" spans="1:16" ht="83.25" customHeight="1" x14ac:dyDescent="0.25">
      <c r="A100" s="175"/>
      <c r="B100" s="174"/>
      <c r="C100" s="22" t="s">
        <v>30</v>
      </c>
      <c r="D100" s="67" t="s">
        <v>254</v>
      </c>
      <c r="E100" s="179"/>
      <c r="F100" s="23"/>
      <c r="G100" s="192"/>
      <c r="H100" s="178"/>
      <c r="I100" s="98"/>
      <c r="J100" s="193"/>
      <c r="K100" s="69" t="s">
        <v>189</v>
      </c>
      <c r="L100" s="29">
        <f t="shared" si="2"/>
        <v>1</v>
      </c>
      <c r="M100" s="163"/>
      <c r="N100" s="43"/>
      <c r="O100" s="43"/>
      <c r="P100" s="43"/>
    </row>
    <row r="101" spans="1:16" ht="77.25" customHeight="1" x14ac:dyDescent="0.25">
      <c r="A101" s="175"/>
      <c r="B101" s="174"/>
      <c r="C101" s="22" t="s">
        <v>34</v>
      </c>
      <c r="D101" s="67" t="s">
        <v>255</v>
      </c>
      <c r="E101" s="179"/>
      <c r="F101" s="23"/>
      <c r="G101" s="192"/>
      <c r="H101" s="178"/>
      <c r="I101" s="26" t="s">
        <v>70</v>
      </c>
      <c r="J101" s="193"/>
      <c r="K101" s="20" t="s">
        <v>21</v>
      </c>
      <c r="L101" s="29">
        <f t="shared" ref="L101:L124" si="3">IF(K101="Si",1,IF(K101="No",0,"error"))</f>
        <v>1</v>
      </c>
      <c r="M101" s="164"/>
      <c r="N101" s="43"/>
      <c r="O101" s="43"/>
      <c r="P101" s="43"/>
    </row>
    <row r="102" spans="1:16" ht="77.25" customHeight="1" x14ac:dyDescent="0.25">
      <c r="A102" s="175"/>
      <c r="B102" s="24" t="s">
        <v>256</v>
      </c>
      <c r="C102" s="22" t="s">
        <v>45</v>
      </c>
      <c r="D102" s="23" t="s">
        <v>257</v>
      </c>
      <c r="E102" s="24" t="s">
        <v>258</v>
      </c>
      <c r="F102" s="23" t="s">
        <v>259</v>
      </c>
      <c r="G102" s="210" t="s">
        <v>463</v>
      </c>
      <c r="H102" s="122" t="s">
        <v>231</v>
      </c>
      <c r="I102" s="122" t="s">
        <v>260</v>
      </c>
      <c r="J102" s="124" t="s">
        <v>33</v>
      </c>
      <c r="K102" s="20" t="s">
        <v>36</v>
      </c>
      <c r="L102" s="29">
        <f t="shared" si="3"/>
        <v>1</v>
      </c>
      <c r="M102" s="141" t="s">
        <v>444</v>
      </c>
    </row>
    <row r="103" spans="1:16" ht="51" customHeight="1" x14ac:dyDescent="0.25">
      <c r="A103" s="175" t="s">
        <v>261</v>
      </c>
      <c r="B103" s="174" t="s">
        <v>262</v>
      </c>
      <c r="C103" s="99"/>
      <c r="D103" s="44" t="s">
        <v>263</v>
      </c>
      <c r="E103" s="24" t="s">
        <v>264</v>
      </c>
      <c r="F103" s="23"/>
      <c r="G103" s="150" t="s">
        <v>265</v>
      </c>
      <c r="H103" s="178" t="s">
        <v>260</v>
      </c>
      <c r="I103" s="23"/>
      <c r="J103" s="97" t="s">
        <v>266</v>
      </c>
      <c r="K103" s="69" t="s">
        <v>36</v>
      </c>
      <c r="L103" s="29">
        <f t="shared" si="3"/>
        <v>1</v>
      </c>
      <c r="M103" s="157" t="s">
        <v>464</v>
      </c>
      <c r="O103" s="43"/>
      <c r="P103" s="43"/>
    </row>
    <row r="104" spans="1:16" ht="93.75" customHeight="1" x14ac:dyDescent="0.25">
      <c r="A104" s="175"/>
      <c r="B104" s="174"/>
      <c r="C104" s="22" t="s">
        <v>24</v>
      </c>
      <c r="D104" s="67" t="s">
        <v>267</v>
      </c>
      <c r="E104" s="24" t="s">
        <v>268</v>
      </c>
      <c r="F104" s="23"/>
      <c r="G104" s="78" t="s">
        <v>269</v>
      </c>
      <c r="H104" s="178"/>
      <c r="I104" s="46"/>
      <c r="J104" s="30" t="s">
        <v>29</v>
      </c>
      <c r="K104" s="42" t="s">
        <v>189</v>
      </c>
      <c r="L104" s="16">
        <f t="shared" si="3"/>
        <v>1</v>
      </c>
      <c r="M104" s="158"/>
      <c r="O104" s="43"/>
      <c r="P104" s="43"/>
    </row>
    <row r="105" spans="1:16" ht="102.75" customHeight="1" x14ac:dyDescent="0.25">
      <c r="A105" s="175"/>
      <c r="B105" s="174"/>
      <c r="C105" s="22" t="s">
        <v>30</v>
      </c>
      <c r="D105" s="67" t="s">
        <v>270</v>
      </c>
      <c r="E105" s="24" t="s">
        <v>271</v>
      </c>
      <c r="F105" s="23"/>
      <c r="G105" s="78" t="s">
        <v>272</v>
      </c>
      <c r="H105" s="178"/>
      <c r="I105" s="46"/>
      <c r="J105" s="26" t="s">
        <v>29</v>
      </c>
      <c r="K105" s="20" t="s">
        <v>189</v>
      </c>
      <c r="L105" s="16">
        <f t="shared" si="3"/>
        <v>1</v>
      </c>
      <c r="M105" s="158"/>
      <c r="O105" s="43"/>
      <c r="P105" s="43"/>
    </row>
    <row r="106" spans="1:16" ht="118.9" customHeight="1" x14ac:dyDescent="0.25">
      <c r="A106" s="175"/>
      <c r="B106" s="174"/>
      <c r="C106" s="22" t="s">
        <v>34</v>
      </c>
      <c r="D106" s="67" t="s">
        <v>273</v>
      </c>
      <c r="E106" s="24" t="s">
        <v>274</v>
      </c>
      <c r="F106" s="23"/>
      <c r="G106" s="78" t="s">
        <v>275</v>
      </c>
      <c r="H106" s="178"/>
      <c r="I106" s="46"/>
      <c r="J106" s="26" t="s">
        <v>29</v>
      </c>
      <c r="K106" s="20" t="s">
        <v>189</v>
      </c>
      <c r="L106" s="16">
        <f t="shared" si="3"/>
        <v>1</v>
      </c>
      <c r="M106" s="158"/>
      <c r="O106" s="43"/>
      <c r="P106" s="43"/>
    </row>
    <row r="107" spans="1:16" ht="75" customHeight="1" x14ac:dyDescent="0.25">
      <c r="A107" s="175"/>
      <c r="B107" s="174"/>
      <c r="C107" s="22" t="s">
        <v>37</v>
      </c>
      <c r="D107" s="67" t="s">
        <v>276</v>
      </c>
      <c r="E107" s="24"/>
      <c r="F107" s="18" t="s">
        <v>277</v>
      </c>
      <c r="G107" s="78" t="s">
        <v>278</v>
      </c>
      <c r="H107" s="178"/>
      <c r="I107" s="46"/>
      <c r="J107" s="26" t="s">
        <v>29</v>
      </c>
      <c r="K107" s="20" t="s">
        <v>189</v>
      </c>
      <c r="L107" s="16">
        <f t="shared" si="3"/>
        <v>1</v>
      </c>
      <c r="M107" s="159"/>
      <c r="O107" s="43"/>
      <c r="P107" s="43"/>
    </row>
    <row r="108" spans="1:16" ht="75" customHeight="1" x14ac:dyDescent="0.25">
      <c r="A108" s="175"/>
      <c r="B108" s="24" t="s">
        <v>279</v>
      </c>
      <c r="C108" s="22" t="s">
        <v>45</v>
      </c>
      <c r="D108" s="23" t="s">
        <v>280</v>
      </c>
      <c r="E108" s="24" t="s">
        <v>281</v>
      </c>
      <c r="F108" s="23"/>
      <c r="G108" s="210" t="s">
        <v>278</v>
      </c>
      <c r="H108" s="178"/>
      <c r="I108" s="46"/>
      <c r="J108" s="26" t="s">
        <v>29</v>
      </c>
      <c r="K108" s="20" t="s">
        <v>189</v>
      </c>
      <c r="L108" s="16">
        <f t="shared" si="3"/>
        <v>1</v>
      </c>
      <c r="M108" s="145" t="s">
        <v>444</v>
      </c>
      <c r="O108" s="43"/>
      <c r="P108" s="43"/>
    </row>
    <row r="109" spans="1:16" ht="67.5" customHeight="1" x14ac:dyDescent="0.25">
      <c r="A109" s="175"/>
      <c r="B109" s="24" t="s">
        <v>282</v>
      </c>
      <c r="C109" s="22" t="s">
        <v>45</v>
      </c>
      <c r="D109" s="122" t="s">
        <v>283</v>
      </c>
      <c r="E109" s="122" t="s">
        <v>284</v>
      </c>
      <c r="F109" s="122"/>
      <c r="G109" s="123" t="s">
        <v>285</v>
      </c>
      <c r="H109" s="127"/>
      <c r="I109" s="127"/>
      <c r="J109" s="125" t="s">
        <v>29</v>
      </c>
      <c r="K109" s="20" t="s">
        <v>36</v>
      </c>
      <c r="L109" s="16">
        <f t="shared" si="3"/>
        <v>1</v>
      </c>
      <c r="M109" s="146" t="s">
        <v>464</v>
      </c>
      <c r="O109" s="43"/>
      <c r="P109" s="43"/>
    </row>
    <row r="110" spans="1:16" ht="67.5" customHeight="1" x14ac:dyDescent="0.25">
      <c r="A110" s="175"/>
      <c r="B110" s="138" t="s">
        <v>471</v>
      </c>
      <c r="C110" s="22"/>
      <c r="D110" s="122" t="s">
        <v>472</v>
      </c>
      <c r="E110" s="122"/>
      <c r="F110" s="122"/>
      <c r="G110" s="129" t="s">
        <v>473</v>
      </c>
      <c r="H110" s="139" t="s">
        <v>474</v>
      </c>
      <c r="I110" s="139"/>
      <c r="J110" s="125" t="s">
        <v>29</v>
      </c>
      <c r="K110" s="20" t="s">
        <v>36</v>
      </c>
      <c r="L110" s="136">
        <f t="shared" si="3"/>
        <v>1</v>
      </c>
      <c r="M110" s="146" t="s">
        <v>444</v>
      </c>
      <c r="O110" s="43"/>
      <c r="P110" s="43"/>
    </row>
    <row r="111" spans="1:16" ht="153" customHeight="1" x14ac:dyDescent="0.25">
      <c r="A111" s="175"/>
      <c r="B111" s="35" t="s">
        <v>282</v>
      </c>
      <c r="C111" s="99" t="s">
        <v>45</v>
      </c>
      <c r="D111" s="149" t="s">
        <v>286</v>
      </c>
      <c r="E111" s="149"/>
      <c r="F111" s="149" t="s">
        <v>287</v>
      </c>
      <c r="G111" s="216" t="s">
        <v>285</v>
      </c>
      <c r="H111" s="149"/>
      <c r="I111" s="149"/>
      <c r="J111" s="130" t="s">
        <v>29</v>
      </c>
      <c r="K111" s="84" t="s">
        <v>36</v>
      </c>
      <c r="L111" s="16">
        <f t="shared" si="3"/>
        <v>1</v>
      </c>
      <c r="M111" s="148" t="s">
        <v>465</v>
      </c>
      <c r="O111" s="43"/>
      <c r="P111" s="43"/>
    </row>
    <row r="112" spans="1:16" ht="67.5" customHeight="1" x14ac:dyDescent="0.25">
      <c r="A112" s="175"/>
      <c r="B112" s="174" t="s">
        <v>288</v>
      </c>
      <c r="C112" s="22" t="s">
        <v>24</v>
      </c>
      <c r="D112" s="44" t="s">
        <v>289</v>
      </c>
      <c r="E112" s="194"/>
      <c r="F112" s="38"/>
      <c r="G112" s="180" t="s">
        <v>290</v>
      </c>
      <c r="H112" s="178" t="s">
        <v>291</v>
      </c>
      <c r="I112" s="46"/>
      <c r="J112" s="193" t="s">
        <v>29</v>
      </c>
      <c r="K112" s="84" t="s">
        <v>189</v>
      </c>
      <c r="L112" s="16">
        <f t="shared" si="3"/>
        <v>1</v>
      </c>
      <c r="M112" s="162" t="s">
        <v>440</v>
      </c>
      <c r="O112" s="43"/>
      <c r="P112" s="43"/>
    </row>
    <row r="113" spans="1:16" ht="57" customHeight="1" x14ac:dyDescent="0.25">
      <c r="A113" s="175"/>
      <c r="B113" s="174"/>
      <c r="C113" s="22" t="s">
        <v>30</v>
      </c>
      <c r="D113" s="23" t="s">
        <v>292</v>
      </c>
      <c r="E113" s="194"/>
      <c r="F113" s="44"/>
      <c r="G113" s="180"/>
      <c r="H113" s="178"/>
      <c r="I113" s="48"/>
      <c r="J113" s="193"/>
      <c r="K113" s="69" t="s">
        <v>189</v>
      </c>
      <c r="L113" s="16">
        <f t="shared" si="3"/>
        <v>1</v>
      </c>
      <c r="M113" s="163"/>
      <c r="O113" s="43"/>
      <c r="P113" s="43"/>
    </row>
    <row r="114" spans="1:16" ht="279.75" customHeight="1" x14ac:dyDescent="0.25">
      <c r="A114" s="175"/>
      <c r="B114" s="174"/>
      <c r="C114" s="22" t="s">
        <v>34</v>
      </c>
      <c r="D114" s="23" t="s">
        <v>293</v>
      </c>
      <c r="E114" s="194"/>
      <c r="F114" s="18" t="s">
        <v>294</v>
      </c>
      <c r="G114" s="180"/>
      <c r="H114" s="178"/>
      <c r="I114" s="18" t="s">
        <v>77</v>
      </c>
      <c r="J114" s="193"/>
      <c r="K114" s="69" t="s">
        <v>189</v>
      </c>
      <c r="L114" s="16">
        <f t="shared" si="3"/>
        <v>1</v>
      </c>
      <c r="M114" s="164"/>
      <c r="O114" s="43"/>
      <c r="P114" s="43"/>
    </row>
    <row r="115" spans="1:16" ht="264" customHeight="1" x14ac:dyDescent="0.25">
      <c r="A115" s="175"/>
      <c r="B115" s="24" t="s">
        <v>295</v>
      </c>
      <c r="C115" s="22" t="s">
        <v>45</v>
      </c>
      <c r="D115" s="122" t="s">
        <v>296</v>
      </c>
      <c r="E115" s="135" t="s">
        <v>297</v>
      </c>
      <c r="F115" s="122"/>
      <c r="G115" s="123" t="s">
        <v>470</v>
      </c>
      <c r="H115" s="122" t="s">
        <v>298</v>
      </c>
      <c r="I115" s="122" t="s">
        <v>299</v>
      </c>
      <c r="J115" s="125" t="s">
        <v>33</v>
      </c>
      <c r="K115" s="20" t="s">
        <v>36</v>
      </c>
      <c r="L115" s="16">
        <f t="shared" si="3"/>
        <v>1</v>
      </c>
      <c r="M115" s="141" t="s">
        <v>493</v>
      </c>
      <c r="P115" s="43"/>
    </row>
    <row r="116" spans="1:16" ht="60" customHeight="1" x14ac:dyDescent="0.25">
      <c r="A116" s="175"/>
      <c r="B116" s="184" t="s">
        <v>300</v>
      </c>
      <c r="C116" s="22"/>
      <c r="D116" s="23" t="s">
        <v>301</v>
      </c>
      <c r="E116" s="195" t="s">
        <v>302</v>
      </c>
      <c r="F116" s="38"/>
      <c r="G116" s="196" t="s">
        <v>303</v>
      </c>
      <c r="H116" s="197" t="s">
        <v>59</v>
      </c>
      <c r="I116" s="40"/>
      <c r="J116" s="198" t="s">
        <v>29</v>
      </c>
      <c r="K116" s="84" t="s">
        <v>21</v>
      </c>
      <c r="L116" s="16">
        <f t="shared" si="3"/>
        <v>1</v>
      </c>
      <c r="M116" s="160" t="s">
        <v>445</v>
      </c>
      <c r="N116" s="43"/>
      <c r="O116" s="43"/>
      <c r="P116" s="43"/>
    </row>
    <row r="117" spans="1:16" ht="60" customHeight="1" x14ac:dyDescent="0.25">
      <c r="A117" s="175"/>
      <c r="B117" s="184"/>
      <c r="C117" s="22" t="s">
        <v>24</v>
      </c>
      <c r="D117" s="23" t="s">
        <v>304</v>
      </c>
      <c r="E117" s="195"/>
      <c r="F117" s="38"/>
      <c r="G117" s="196"/>
      <c r="H117" s="197"/>
      <c r="I117" s="40"/>
      <c r="J117" s="198"/>
      <c r="K117" s="69" t="s">
        <v>21</v>
      </c>
      <c r="L117" s="16">
        <f t="shared" si="3"/>
        <v>1</v>
      </c>
      <c r="M117" s="161"/>
      <c r="N117" s="43"/>
      <c r="O117" s="43"/>
      <c r="P117" s="43"/>
    </row>
    <row r="118" spans="1:16" ht="83.25" customHeight="1" x14ac:dyDescent="0.25">
      <c r="A118" s="175"/>
      <c r="B118" s="184"/>
      <c r="C118" s="22" t="s">
        <v>30</v>
      </c>
      <c r="D118" s="23" t="s">
        <v>305</v>
      </c>
      <c r="E118" s="195"/>
      <c r="F118" s="38"/>
      <c r="G118" s="196"/>
      <c r="H118" s="197"/>
      <c r="I118" s="40"/>
      <c r="J118" s="198"/>
      <c r="K118" s="69" t="s">
        <v>21</v>
      </c>
      <c r="L118" s="16">
        <f t="shared" si="3"/>
        <v>1</v>
      </c>
      <c r="M118" s="161"/>
      <c r="N118" s="43"/>
      <c r="O118" s="43"/>
      <c r="P118" s="43"/>
    </row>
    <row r="119" spans="1:16" ht="60" customHeight="1" x14ac:dyDescent="0.25">
      <c r="A119" s="175"/>
      <c r="B119" s="184"/>
      <c r="C119" s="22" t="s">
        <v>34</v>
      </c>
      <c r="D119" s="23" t="s">
        <v>306</v>
      </c>
      <c r="E119" s="195"/>
      <c r="F119" s="44"/>
      <c r="G119" s="196"/>
      <c r="H119" s="197"/>
      <c r="I119" s="45"/>
      <c r="J119" s="198"/>
      <c r="K119" s="20" t="s">
        <v>21</v>
      </c>
      <c r="L119" s="16">
        <f t="shared" si="3"/>
        <v>1</v>
      </c>
      <c r="M119" s="161"/>
      <c r="N119" s="43"/>
      <c r="O119" s="43"/>
      <c r="P119" s="43"/>
    </row>
    <row r="120" spans="1:16" ht="409.5" customHeight="1" x14ac:dyDescent="0.25">
      <c r="A120" s="175"/>
      <c r="B120" s="184"/>
      <c r="C120" s="33" t="s">
        <v>37</v>
      </c>
      <c r="D120" s="19" t="s">
        <v>307</v>
      </c>
      <c r="E120" s="195"/>
      <c r="F120" s="31" t="s">
        <v>308</v>
      </c>
      <c r="G120" s="196"/>
      <c r="H120" s="197"/>
      <c r="I120" s="19" t="s">
        <v>309</v>
      </c>
      <c r="J120" s="198"/>
      <c r="K120" s="88" t="s">
        <v>21</v>
      </c>
      <c r="L120" s="76">
        <f t="shared" si="3"/>
        <v>1</v>
      </c>
      <c r="M120" s="161"/>
      <c r="N120" s="43"/>
      <c r="O120" s="43"/>
      <c r="P120" s="43"/>
    </row>
    <row r="121" spans="1:16" ht="310.5" customHeight="1" x14ac:dyDescent="0.25">
      <c r="A121" s="175" t="s">
        <v>310</v>
      </c>
      <c r="B121" s="24" t="s">
        <v>311</v>
      </c>
      <c r="C121" s="22" t="s">
        <v>45</v>
      </c>
      <c r="D121" s="23" t="s">
        <v>312</v>
      </c>
      <c r="E121" s="24" t="s">
        <v>313</v>
      </c>
      <c r="F121" s="18" t="s">
        <v>314</v>
      </c>
      <c r="G121" s="228" t="s">
        <v>494</v>
      </c>
      <c r="H121" s="23" t="s">
        <v>316</v>
      </c>
      <c r="I121" s="23"/>
      <c r="J121" s="100" t="s">
        <v>29</v>
      </c>
      <c r="K121" s="69" t="s">
        <v>486</v>
      </c>
      <c r="L121" s="29">
        <f t="shared" si="3"/>
        <v>0</v>
      </c>
      <c r="M121" s="141" t="s">
        <v>495</v>
      </c>
    </row>
    <row r="122" spans="1:16" ht="174.75" customHeight="1" x14ac:dyDescent="0.25">
      <c r="A122" s="175"/>
      <c r="B122" s="24" t="s">
        <v>317</v>
      </c>
      <c r="C122" s="22" t="s">
        <v>45</v>
      </c>
      <c r="D122" s="23" t="s">
        <v>318</v>
      </c>
      <c r="E122" s="72"/>
      <c r="F122" s="18" t="s">
        <v>319</v>
      </c>
      <c r="G122" s="123" t="s">
        <v>315</v>
      </c>
      <c r="H122" s="122" t="s">
        <v>316</v>
      </c>
      <c r="I122" s="122"/>
      <c r="J122" s="124" t="s">
        <v>33</v>
      </c>
      <c r="K122" s="69" t="s">
        <v>21</v>
      </c>
      <c r="L122" s="29">
        <f t="shared" si="3"/>
        <v>1</v>
      </c>
      <c r="M122" s="230" t="s">
        <v>496</v>
      </c>
    </row>
    <row r="123" spans="1:16" ht="94.5" customHeight="1" x14ac:dyDescent="0.25">
      <c r="A123" s="175"/>
      <c r="B123" s="35" t="s">
        <v>320</v>
      </c>
      <c r="C123" s="99" t="s">
        <v>45</v>
      </c>
      <c r="D123" s="44" t="s">
        <v>321</v>
      </c>
      <c r="E123" s="24" t="s">
        <v>322</v>
      </c>
      <c r="F123" s="23" t="s">
        <v>323</v>
      </c>
      <c r="G123" s="129" t="s">
        <v>324</v>
      </c>
      <c r="H123" s="122" t="s">
        <v>316</v>
      </c>
      <c r="I123" s="126"/>
      <c r="J123" s="124" t="s">
        <v>325</v>
      </c>
      <c r="K123" s="69" t="s">
        <v>36</v>
      </c>
      <c r="L123" s="29">
        <f t="shared" si="3"/>
        <v>1</v>
      </c>
      <c r="M123" s="141" t="s">
        <v>446</v>
      </c>
      <c r="P123" s="43"/>
    </row>
    <row r="124" spans="1:16" ht="84" customHeight="1" x14ac:dyDescent="0.25">
      <c r="A124" s="175"/>
      <c r="B124" s="32" t="s">
        <v>326</v>
      </c>
      <c r="C124" s="22" t="s">
        <v>45</v>
      </c>
      <c r="D124" s="23" t="s">
        <v>327</v>
      </c>
      <c r="E124" s="35" t="s">
        <v>328</v>
      </c>
      <c r="F124" s="44"/>
      <c r="G124" s="217" t="s">
        <v>329</v>
      </c>
      <c r="H124" s="127" t="s">
        <v>316</v>
      </c>
      <c r="I124" s="127"/>
      <c r="J124" s="130" t="s">
        <v>33</v>
      </c>
      <c r="K124" s="84" t="s">
        <v>189</v>
      </c>
      <c r="L124" s="16">
        <f t="shared" si="3"/>
        <v>1</v>
      </c>
      <c r="M124" s="147" t="s">
        <v>466</v>
      </c>
      <c r="N124" s="43"/>
      <c r="O124" s="43"/>
      <c r="P124" s="43"/>
    </row>
    <row r="125" spans="1:16" ht="183" customHeight="1" x14ac:dyDescent="0.25">
      <c r="A125" s="175"/>
      <c r="B125" s="35"/>
      <c r="C125" s="22" t="s">
        <v>45</v>
      </c>
      <c r="D125" s="23" t="s">
        <v>330</v>
      </c>
      <c r="E125" s="24" t="s">
        <v>331</v>
      </c>
      <c r="F125" s="23" t="s">
        <v>332</v>
      </c>
      <c r="G125" s="129" t="s">
        <v>497</v>
      </c>
      <c r="H125" s="23" t="s">
        <v>316</v>
      </c>
      <c r="I125" s="23" t="s">
        <v>333</v>
      </c>
      <c r="J125" s="100" t="s">
        <v>33</v>
      </c>
      <c r="K125" s="69" t="s">
        <v>21</v>
      </c>
      <c r="L125" s="29">
        <v>1</v>
      </c>
      <c r="M125" s="141" t="s">
        <v>447</v>
      </c>
      <c r="N125" s="43"/>
      <c r="O125" s="43"/>
      <c r="P125" s="43"/>
    </row>
    <row r="126" spans="1:16" ht="27.4" customHeight="1" x14ac:dyDescent="0.25">
      <c r="A126" s="175" t="s">
        <v>334</v>
      </c>
      <c r="B126" s="174" t="s">
        <v>335</v>
      </c>
      <c r="C126" s="22"/>
      <c r="D126" s="23" t="s">
        <v>336</v>
      </c>
      <c r="E126" s="199" t="s">
        <v>337</v>
      </c>
      <c r="F126" s="38"/>
      <c r="G126" s="200" t="s">
        <v>338</v>
      </c>
      <c r="H126" s="197" t="s">
        <v>339</v>
      </c>
      <c r="I126" s="94"/>
      <c r="J126" s="198" t="s">
        <v>29</v>
      </c>
      <c r="K126" s="201" t="s">
        <v>36</v>
      </c>
      <c r="L126" s="202">
        <f>IF(K126="Si",1,IF(K126="No",0,"error"))</f>
        <v>1</v>
      </c>
      <c r="M126" s="162" t="s">
        <v>340</v>
      </c>
      <c r="N126" s="43"/>
      <c r="O126" s="43"/>
      <c r="P126" s="43"/>
    </row>
    <row r="127" spans="1:16" ht="62.25" customHeight="1" x14ac:dyDescent="0.25">
      <c r="A127" s="175"/>
      <c r="B127" s="174"/>
      <c r="C127" s="22" t="s">
        <v>45</v>
      </c>
      <c r="D127" s="67" t="s">
        <v>341</v>
      </c>
      <c r="E127" s="199"/>
      <c r="F127" s="38"/>
      <c r="G127" s="200"/>
      <c r="H127" s="197"/>
      <c r="I127" s="94"/>
      <c r="J127" s="198"/>
      <c r="K127" s="201"/>
      <c r="L127" s="202"/>
      <c r="M127" s="163"/>
      <c r="N127" s="43"/>
      <c r="O127" s="43"/>
      <c r="P127" s="43"/>
    </row>
    <row r="128" spans="1:16" ht="27.4" customHeight="1" x14ac:dyDescent="0.25">
      <c r="A128" s="175"/>
      <c r="B128" s="174"/>
      <c r="C128" s="22" t="s">
        <v>45</v>
      </c>
      <c r="D128" s="67" t="s">
        <v>342</v>
      </c>
      <c r="E128" s="199"/>
      <c r="F128" s="38"/>
      <c r="G128" s="200"/>
      <c r="H128" s="197"/>
      <c r="I128" s="94"/>
      <c r="J128" s="198"/>
      <c r="K128" s="201"/>
      <c r="L128" s="202"/>
      <c r="M128" s="163"/>
      <c r="N128" s="43"/>
      <c r="O128" s="43"/>
      <c r="P128" s="43"/>
    </row>
    <row r="129" spans="1:16" ht="195.75" customHeight="1" x14ac:dyDescent="0.25">
      <c r="A129" s="175"/>
      <c r="B129" s="174"/>
      <c r="C129" s="22" t="s">
        <v>45</v>
      </c>
      <c r="D129" s="67" t="s">
        <v>343</v>
      </c>
      <c r="E129" s="199"/>
      <c r="F129" s="44"/>
      <c r="G129" s="200"/>
      <c r="H129" s="197"/>
      <c r="I129" s="94"/>
      <c r="J129" s="198"/>
      <c r="K129" s="201"/>
      <c r="L129" s="202"/>
      <c r="M129" s="163"/>
      <c r="N129" s="43"/>
      <c r="O129" s="43"/>
      <c r="P129" s="43"/>
    </row>
    <row r="130" spans="1:16" ht="68.099999999999994" customHeight="1" x14ac:dyDescent="0.25">
      <c r="A130" s="175"/>
      <c r="B130" s="174"/>
      <c r="C130" s="22" t="s">
        <v>45</v>
      </c>
      <c r="D130" s="67" t="s">
        <v>344</v>
      </c>
      <c r="E130" s="199"/>
      <c r="F130" s="19" t="s">
        <v>345</v>
      </c>
      <c r="G130" s="200"/>
      <c r="H130" s="197"/>
      <c r="I130" s="19" t="s">
        <v>346</v>
      </c>
      <c r="J130" s="198"/>
      <c r="K130" s="201"/>
      <c r="L130" s="202"/>
      <c r="M130" s="163"/>
      <c r="N130" s="101"/>
      <c r="O130" s="101"/>
      <c r="P130" s="101"/>
    </row>
    <row r="131" spans="1:16" ht="59.25" customHeight="1" x14ac:dyDescent="0.25">
      <c r="A131" s="175" t="s">
        <v>347</v>
      </c>
      <c r="B131" s="174" t="s">
        <v>348</v>
      </c>
      <c r="C131" s="22"/>
      <c r="D131" s="23" t="s">
        <v>349</v>
      </c>
      <c r="E131" s="174" t="s">
        <v>350</v>
      </c>
      <c r="F131" s="23"/>
      <c r="G131" s="190" t="s">
        <v>351</v>
      </c>
      <c r="H131" s="178" t="s">
        <v>352</v>
      </c>
      <c r="I131" s="94"/>
      <c r="J131" s="193" t="s">
        <v>29</v>
      </c>
      <c r="K131" s="203" t="s">
        <v>353</v>
      </c>
      <c r="L131" s="204">
        <f>IF(K131="Si",1,IF(K131="No",0,"error"))</f>
        <v>0</v>
      </c>
      <c r="M131" s="162" t="s">
        <v>498</v>
      </c>
      <c r="N131" s="101"/>
      <c r="O131" s="101"/>
      <c r="P131" s="101"/>
    </row>
    <row r="132" spans="1:16" ht="30" customHeight="1" x14ac:dyDescent="0.25">
      <c r="A132" s="175"/>
      <c r="B132" s="174"/>
      <c r="C132" s="22" t="s">
        <v>45</v>
      </c>
      <c r="D132" s="67" t="s">
        <v>354</v>
      </c>
      <c r="E132" s="174"/>
      <c r="F132" s="23"/>
      <c r="G132" s="190"/>
      <c r="H132" s="178"/>
      <c r="I132" s="94"/>
      <c r="J132" s="193"/>
      <c r="K132" s="203"/>
      <c r="L132" s="204"/>
      <c r="M132" s="163"/>
      <c r="N132" s="101"/>
      <c r="O132" s="101"/>
      <c r="P132" s="101"/>
    </row>
    <row r="133" spans="1:16" ht="30" customHeight="1" x14ac:dyDescent="0.25">
      <c r="A133" s="175"/>
      <c r="B133" s="174"/>
      <c r="C133" s="22" t="s">
        <v>45</v>
      </c>
      <c r="D133" s="67" t="s">
        <v>355</v>
      </c>
      <c r="E133" s="174"/>
      <c r="F133" s="23"/>
      <c r="G133" s="190"/>
      <c r="H133" s="178"/>
      <c r="I133" s="94"/>
      <c r="J133" s="193"/>
      <c r="K133" s="203"/>
      <c r="L133" s="204"/>
      <c r="M133" s="163"/>
      <c r="N133" s="101"/>
      <c r="O133" s="101"/>
      <c r="P133" s="101"/>
    </row>
    <row r="134" spans="1:16" ht="30" customHeight="1" x14ac:dyDescent="0.25">
      <c r="A134" s="175"/>
      <c r="B134" s="174"/>
      <c r="C134" s="22" t="s">
        <v>45</v>
      </c>
      <c r="D134" s="102" t="s">
        <v>356</v>
      </c>
      <c r="E134" s="174"/>
      <c r="F134" s="23"/>
      <c r="G134" s="190"/>
      <c r="H134" s="178"/>
      <c r="I134" s="94"/>
      <c r="J134" s="193"/>
      <c r="K134" s="203"/>
      <c r="L134" s="204"/>
      <c r="M134" s="163"/>
      <c r="N134" s="101"/>
      <c r="O134" s="101"/>
      <c r="P134" s="101"/>
    </row>
    <row r="135" spans="1:16" ht="30" customHeight="1" x14ac:dyDescent="0.25">
      <c r="A135" s="175"/>
      <c r="B135" s="174"/>
      <c r="C135" s="22" t="s">
        <v>45</v>
      </c>
      <c r="D135" s="102" t="s">
        <v>357</v>
      </c>
      <c r="E135" s="174"/>
      <c r="F135" s="23"/>
      <c r="G135" s="190"/>
      <c r="H135" s="178"/>
      <c r="I135" s="94"/>
      <c r="J135" s="193"/>
      <c r="K135" s="203"/>
      <c r="L135" s="204"/>
      <c r="M135" s="163"/>
      <c r="N135" s="101"/>
      <c r="O135" s="101"/>
      <c r="P135" s="101"/>
    </row>
    <row r="136" spans="1:16" ht="30" customHeight="1" x14ac:dyDescent="0.25">
      <c r="A136" s="175"/>
      <c r="B136" s="174"/>
      <c r="C136" s="22" t="s">
        <v>45</v>
      </c>
      <c r="D136" s="102" t="s">
        <v>358</v>
      </c>
      <c r="E136" s="174"/>
      <c r="F136" s="23"/>
      <c r="G136" s="190"/>
      <c r="H136" s="178"/>
      <c r="I136" s="94"/>
      <c r="J136" s="193"/>
      <c r="K136" s="203"/>
      <c r="L136" s="204"/>
      <c r="M136" s="163"/>
      <c r="N136" s="101"/>
      <c r="O136" s="101"/>
      <c r="P136" s="101"/>
    </row>
    <row r="137" spans="1:16" ht="30" customHeight="1" x14ac:dyDescent="0.25">
      <c r="A137" s="175"/>
      <c r="B137" s="174"/>
      <c r="C137" s="22" t="s">
        <v>45</v>
      </c>
      <c r="D137" s="102" t="s">
        <v>359</v>
      </c>
      <c r="E137" s="174"/>
      <c r="F137" s="23"/>
      <c r="G137" s="190"/>
      <c r="H137" s="178"/>
      <c r="I137" s="94"/>
      <c r="J137" s="193"/>
      <c r="K137" s="203"/>
      <c r="L137" s="204"/>
      <c r="M137" s="163"/>
      <c r="N137" s="101"/>
      <c r="O137" s="101"/>
      <c r="P137" s="101"/>
    </row>
    <row r="138" spans="1:16" ht="30" customHeight="1" x14ac:dyDescent="0.25">
      <c r="A138" s="175"/>
      <c r="B138" s="174"/>
      <c r="C138" s="22" t="s">
        <v>45</v>
      </c>
      <c r="D138" s="67" t="s">
        <v>360</v>
      </c>
      <c r="E138" s="174"/>
      <c r="F138" s="23"/>
      <c r="G138" s="190"/>
      <c r="H138" s="178"/>
      <c r="I138" s="94"/>
      <c r="J138" s="193"/>
      <c r="K138" s="203"/>
      <c r="L138" s="204"/>
      <c r="M138" s="163"/>
      <c r="N138" s="101"/>
      <c r="O138" s="101"/>
      <c r="P138" s="101"/>
    </row>
    <row r="139" spans="1:16" ht="130.5" customHeight="1" x14ac:dyDescent="0.25">
      <c r="A139" s="175"/>
      <c r="B139" s="174"/>
      <c r="C139" s="22" t="s">
        <v>45</v>
      </c>
      <c r="D139" s="102" t="s">
        <v>361</v>
      </c>
      <c r="E139" s="174"/>
      <c r="F139" s="23" t="s">
        <v>362</v>
      </c>
      <c r="G139" s="190"/>
      <c r="H139" s="178"/>
      <c r="I139" s="23" t="s">
        <v>70</v>
      </c>
      <c r="J139" s="193"/>
      <c r="K139" s="203"/>
      <c r="L139" s="204"/>
      <c r="M139" s="164"/>
      <c r="N139" s="101"/>
      <c r="O139" s="101"/>
      <c r="P139" s="101"/>
    </row>
    <row r="140" spans="1:16" ht="45.75" customHeight="1" x14ac:dyDescent="0.25">
      <c r="A140" s="175"/>
      <c r="B140" s="174" t="s">
        <v>363</v>
      </c>
      <c r="C140" s="22"/>
      <c r="D140" s="23" t="s">
        <v>364</v>
      </c>
      <c r="E140" s="174"/>
      <c r="F140" s="94"/>
      <c r="G140" s="187" t="s">
        <v>365</v>
      </c>
      <c r="H140" s="205" t="s">
        <v>366</v>
      </c>
      <c r="I140" s="94"/>
      <c r="J140" s="206" t="s">
        <v>29</v>
      </c>
      <c r="K140" s="203" t="s">
        <v>110</v>
      </c>
      <c r="L140" s="204">
        <f>IF(K140="Si",1,IF(K140="No",0,"error"))</f>
        <v>0</v>
      </c>
      <c r="M140" s="231" t="s">
        <v>498</v>
      </c>
      <c r="N140" s="101"/>
      <c r="O140" s="101"/>
      <c r="P140" s="101"/>
    </row>
    <row r="141" spans="1:16" ht="45.75" customHeight="1" x14ac:dyDescent="0.25">
      <c r="A141" s="175"/>
      <c r="B141" s="174"/>
      <c r="C141" s="22" t="s">
        <v>45</v>
      </c>
      <c r="D141" s="67" t="s">
        <v>354</v>
      </c>
      <c r="E141" s="174"/>
      <c r="F141" s="94"/>
      <c r="G141" s="187"/>
      <c r="H141" s="205"/>
      <c r="I141" s="94"/>
      <c r="J141" s="206"/>
      <c r="K141" s="203"/>
      <c r="L141" s="204"/>
      <c r="M141" s="213"/>
      <c r="N141" s="101"/>
      <c r="O141" s="101"/>
      <c r="P141" s="101"/>
    </row>
    <row r="142" spans="1:16" ht="45.75" customHeight="1" x14ac:dyDescent="0.25">
      <c r="A142" s="175"/>
      <c r="B142" s="174"/>
      <c r="C142" s="22" t="s">
        <v>45</v>
      </c>
      <c r="D142" s="67" t="s">
        <v>355</v>
      </c>
      <c r="E142" s="174"/>
      <c r="F142" s="94"/>
      <c r="G142" s="187"/>
      <c r="H142" s="205"/>
      <c r="I142" s="94"/>
      <c r="J142" s="206"/>
      <c r="K142" s="203"/>
      <c r="L142" s="204"/>
      <c r="M142" s="213"/>
      <c r="N142" s="101"/>
      <c r="O142" s="101"/>
      <c r="P142" s="101"/>
    </row>
    <row r="143" spans="1:16" ht="45.75" customHeight="1" x14ac:dyDescent="0.25">
      <c r="A143" s="175"/>
      <c r="B143" s="174"/>
      <c r="C143" s="22" t="s">
        <v>45</v>
      </c>
      <c r="D143" s="67" t="s">
        <v>356</v>
      </c>
      <c r="E143" s="174"/>
      <c r="F143" s="94"/>
      <c r="G143" s="187"/>
      <c r="H143" s="205"/>
      <c r="I143" s="94"/>
      <c r="J143" s="206"/>
      <c r="K143" s="203"/>
      <c r="L143" s="204"/>
      <c r="M143" s="213"/>
      <c r="N143" s="101"/>
      <c r="O143" s="101"/>
      <c r="P143" s="101"/>
    </row>
    <row r="144" spans="1:16" ht="45.75" customHeight="1" x14ac:dyDescent="0.25">
      <c r="A144" s="175"/>
      <c r="B144" s="174"/>
      <c r="C144" s="22" t="s">
        <v>45</v>
      </c>
      <c r="D144" s="67" t="s">
        <v>367</v>
      </c>
      <c r="E144" s="174"/>
      <c r="F144" s="94"/>
      <c r="G144" s="187"/>
      <c r="H144" s="205"/>
      <c r="I144" s="94"/>
      <c r="J144" s="206"/>
      <c r="K144" s="203"/>
      <c r="L144" s="204"/>
      <c r="M144" s="213"/>
      <c r="N144" s="101"/>
      <c r="O144" s="101"/>
      <c r="P144" s="101"/>
    </row>
    <row r="145" spans="1:16" ht="45.75" customHeight="1" x14ac:dyDescent="0.25">
      <c r="A145" s="175"/>
      <c r="B145" s="174"/>
      <c r="C145" s="22" t="s">
        <v>45</v>
      </c>
      <c r="D145" s="67" t="s">
        <v>358</v>
      </c>
      <c r="E145" s="174"/>
      <c r="F145" s="94"/>
      <c r="G145" s="187"/>
      <c r="H145" s="205"/>
      <c r="I145" s="94"/>
      <c r="J145" s="206"/>
      <c r="K145" s="203"/>
      <c r="L145" s="204"/>
      <c r="M145" s="213"/>
      <c r="N145" s="101"/>
      <c r="O145" s="101"/>
      <c r="P145" s="101"/>
    </row>
    <row r="146" spans="1:16" ht="45.75" customHeight="1" x14ac:dyDescent="0.25">
      <c r="A146" s="175"/>
      <c r="B146" s="174"/>
      <c r="C146" s="22" t="s">
        <v>45</v>
      </c>
      <c r="D146" s="102" t="s">
        <v>359</v>
      </c>
      <c r="E146" s="174"/>
      <c r="F146" s="94"/>
      <c r="G146" s="187"/>
      <c r="H146" s="205"/>
      <c r="I146" s="94"/>
      <c r="J146" s="206"/>
      <c r="K146" s="203"/>
      <c r="L146" s="204"/>
      <c r="M146" s="213"/>
      <c r="N146" s="101"/>
      <c r="O146" s="101"/>
      <c r="P146" s="101"/>
    </row>
    <row r="147" spans="1:16" ht="45.75" customHeight="1" x14ac:dyDescent="0.25">
      <c r="A147" s="175"/>
      <c r="B147" s="174"/>
      <c r="C147" s="22" t="s">
        <v>45</v>
      </c>
      <c r="D147" s="67" t="s">
        <v>368</v>
      </c>
      <c r="E147" s="174"/>
      <c r="F147" s="94"/>
      <c r="G147" s="187"/>
      <c r="H147" s="205"/>
      <c r="I147" s="94"/>
      <c r="J147" s="206"/>
      <c r="K147" s="203"/>
      <c r="L147" s="204"/>
      <c r="M147" s="213"/>
      <c r="N147" s="101"/>
      <c r="O147" s="101"/>
      <c r="P147" s="101"/>
    </row>
    <row r="148" spans="1:16" ht="45.75" customHeight="1" x14ac:dyDescent="0.25">
      <c r="A148" s="175"/>
      <c r="B148" s="174"/>
      <c r="C148" s="22" t="s">
        <v>45</v>
      </c>
      <c r="D148" s="67" t="s">
        <v>369</v>
      </c>
      <c r="E148" s="174"/>
      <c r="F148" s="94"/>
      <c r="G148" s="187"/>
      <c r="H148" s="205"/>
      <c r="I148" s="94"/>
      <c r="J148" s="206"/>
      <c r="K148" s="203"/>
      <c r="L148" s="204"/>
      <c r="M148" s="213"/>
      <c r="N148" s="101"/>
      <c r="O148" s="101"/>
      <c r="P148" s="101"/>
    </row>
    <row r="149" spans="1:16" ht="45.75" customHeight="1" x14ac:dyDescent="0.25">
      <c r="A149" s="175"/>
      <c r="B149" s="174"/>
      <c r="C149" s="22" t="s">
        <v>45</v>
      </c>
      <c r="D149" s="67" t="s">
        <v>370</v>
      </c>
      <c r="E149" s="174"/>
      <c r="F149" s="94"/>
      <c r="G149" s="187"/>
      <c r="H149" s="205"/>
      <c r="I149" s="94"/>
      <c r="J149" s="206"/>
      <c r="K149" s="203"/>
      <c r="L149" s="204"/>
      <c r="M149" s="213"/>
      <c r="N149" s="101"/>
      <c r="O149" s="101"/>
      <c r="P149" s="101"/>
    </row>
    <row r="150" spans="1:16" ht="45.75" customHeight="1" x14ac:dyDescent="0.25">
      <c r="A150" s="175"/>
      <c r="B150" s="174"/>
      <c r="C150" s="22" t="s">
        <v>45</v>
      </c>
      <c r="D150" s="67" t="s">
        <v>371</v>
      </c>
      <c r="E150" s="174"/>
      <c r="F150" s="94"/>
      <c r="G150" s="187"/>
      <c r="H150" s="205"/>
      <c r="I150" s="94"/>
      <c r="J150" s="206"/>
      <c r="K150" s="203"/>
      <c r="L150" s="204"/>
      <c r="M150" s="213"/>
      <c r="N150" s="101"/>
      <c r="O150" s="101"/>
      <c r="P150" s="101"/>
    </row>
    <row r="151" spans="1:16" ht="45.75" customHeight="1" x14ac:dyDescent="0.25">
      <c r="A151" s="175"/>
      <c r="B151" s="174"/>
      <c r="C151" s="22" t="s">
        <v>45</v>
      </c>
      <c r="D151" s="67" t="s">
        <v>372</v>
      </c>
      <c r="E151" s="174"/>
      <c r="F151" s="94"/>
      <c r="G151" s="187"/>
      <c r="H151" s="205"/>
      <c r="I151" s="94"/>
      <c r="J151" s="206"/>
      <c r="K151" s="203"/>
      <c r="L151" s="204"/>
      <c r="M151" s="213"/>
      <c r="N151" s="101"/>
      <c r="O151" s="101"/>
      <c r="P151" s="101"/>
    </row>
    <row r="152" spans="1:16" ht="45.75" customHeight="1" x14ac:dyDescent="0.25">
      <c r="A152" s="175"/>
      <c r="B152" s="174"/>
      <c r="C152" s="22" t="s">
        <v>45</v>
      </c>
      <c r="D152" s="67" t="s">
        <v>373</v>
      </c>
      <c r="E152" s="174"/>
      <c r="F152" s="94"/>
      <c r="G152" s="187"/>
      <c r="H152" s="205"/>
      <c r="I152" s="94"/>
      <c r="J152" s="206"/>
      <c r="K152" s="203"/>
      <c r="L152" s="204"/>
      <c r="M152" s="213"/>
      <c r="N152" s="101"/>
      <c r="O152" s="101"/>
      <c r="P152" s="101"/>
    </row>
    <row r="153" spans="1:16" ht="45.75" customHeight="1" x14ac:dyDescent="0.25">
      <c r="A153" s="175"/>
      <c r="B153" s="174"/>
      <c r="C153" s="22" t="s">
        <v>45</v>
      </c>
      <c r="D153" s="67" t="s">
        <v>374</v>
      </c>
      <c r="E153" s="174"/>
      <c r="F153" s="94"/>
      <c r="G153" s="187"/>
      <c r="H153" s="205"/>
      <c r="I153" s="94"/>
      <c r="J153" s="206"/>
      <c r="K153" s="203"/>
      <c r="L153" s="204"/>
      <c r="M153" s="213"/>
      <c r="N153" s="101"/>
      <c r="O153" s="101"/>
      <c r="P153" s="101"/>
    </row>
    <row r="154" spans="1:16" ht="88.5" customHeight="1" x14ac:dyDescent="0.25">
      <c r="A154" s="175"/>
      <c r="B154" s="174"/>
      <c r="C154" s="22" t="s">
        <v>45</v>
      </c>
      <c r="D154" s="67" t="s">
        <v>375</v>
      </c>
      <c r="E154" s="174"/>
      <c r="F154" s="23" t="s">
        <v>376</v>
      </c>
      <c r="G154" s="187"/>
      <c r="H154" s="205" t="s">
        <v>77</v>
      </c>
      <c r="I154" s="23" t="s">
        <v>70</v>
      </c>
      <c r="J154" s="206"/>
      <c r="K154" s="203"/>
      <c r="L154" s="204"/>
      <c r="M154" s="213"/>
      <c r="N154" s="101"/>
      <c r="O154" s="101"/>
      <c r="P154" s="101"/>
    </row>
    <row r="155" spans="1:16" ht="30" customHeight="1" x14ac:dyDescent="0.25">
      <c r="A155" s="175"/>
      <c r="B155" s="174" t="s">
        <v>377</v>
      </c>
      <c r="C155" s="22"/>
      <c r="D155" s="24" t="s">
        <v>378</v>
      </c>
      <c r="E155" s="174"/>
      <c r="F155" s="23"/>
      <c r="G155" s="213" t="s">
        <v>467</v>
      </c>
      <c r="H155" s="174" t="s">
        <v>19</v>
      </c>
      <c r="I155" s="94"/>
      <c r="J155" s="174"/>
      <c r="K155" s="203" t="s">
        <v>36</v>
      </c>
      <c r="L155" s="204">
        <f>IF(K155="Si",1,IF(K155="No",0,"error"))</f>
        <v>1</v>
      </c>
      <c r="M155" s="165" t="s">
        <v>499</v>
      </c>
      <c r="N155" s="101"/>
      <c r="O155" s="101"/>
      <c r="P155" s="101"/>
    </row>
    <row r="156" spans="1:16" ht="30" customHeight="1" x14ac:dyDescent="0.25">
      <c r="A156" s="175"/>
      <c r="B156" s="174"/>
      <c r="C156" s="22" t="s">
        <v>45</v>
      </c>
      <c r="D156" s="67" t="s">
        <v>367</v>
      </c>
      <c r="E156" s="174"/>
      <c r="F156" s="23"/>
      <c r="G156" s="187"/>
      <c r="H156" s="187"/>
      <c r="I156" s="94"/>
      <c r="J156" s="174"/>
      <c r="K156" s="203"/>
      <c r="L156" s="204"/>
      <c r="M156" s="165"/>
      <c r="N156" s="101"/>
      <c r="O156" s="101"/>
      <c r="P156" s="101"/>
    </row>
    <row r="157" spans="1:16" x14ac:dyDescent="0.25">
      <c r="A157" s="175"/>
      <c r="B157" s="174"/>
      <c r="C157" s="22" t="s">
        <v>45</v>
      </c>
      <c r="D157" s="67" t="s">
        <v>358</v>
      </c>
      <c r="E157" s="174"/>
      <c r="F157" s="23"/>
      <c r="G157" s="187"/>
      <c r="H157" s="187"/>
      <c r="I157" s="94"/>
      <c r="J157" s="174"/>
      <c r="K157" s="203"/>
      <c r="L157" s="204"/>
      <c r="M157" s="165"/>
      <c r="N157" s="101"/>
      <c r="O157" s="101"/>
      <c r="P157" s="101"/>
    </row>
    <row r="158" spans="1:16" ht="30" x14ac:dyDescent="0.25">
      <c r="A158" s="175"/>
      <c r="B158" s="174"/>
      <c r="C158" s="22" t="s">
        <v>45</v>
      </c>
      <c r="D158" s="102" t="s">
        <v>359</v>
      </c>
      <c r="E158" s="174"/>
      <c r="F158" s="23"/>
      <c r="G158" s="187"/>
      <c r="H158" s="187"/>
      <c r="I158" s="94"/>
      <c r="J158" s="174"/>
      <c r="K158" s="203"/>
      <c r="L158" s="204"/>
      <c r="M158" s="165"/>
      <c r="N158" s="101"/>
      <c r="O158" s="101"/>
      <c r="P158" s="101"/>
    </row>
    <row r="159" spans="1:16" ht="30" customHeight="1" x14ac:dyDescent="0.25">
      <c r="A159" s="175"/>
      <c r="B159" s="174"/>
      <c r="C159" s="22" t="s">
        <v>45</v>
      </c>
      <c r="D159" s="67" t="s">
        <v>360</v>
      </c>
      <c r="E159" s="174"/>
      <c r="F159" s="23"/>
      <c r="G159" s="187"/>
      <c r="H159" s="187"/>
      <c r="I159" s="94"/>
      <c r="J159" s="174"/>
      <c r="K159" s="203"/>
      <c r="L159" s="204"/>
      <c r="M159" s="165"/>
      <c r="N159" s="101"/>
      <c r="O159" s="101"/>
      <c r="P159" s="101"/>
    </row>
    <row r="160" spans="1:16" ht="30" customHeight="1" x14ac:dyDescent="0.25">
      <c r="A160" s="175"/>
      <c r="B160" s="174"/>
      <c r="C160" s="22" t="s">
        <v>45</v>
      </c>
      <c r="D160" s="67" t="s">
        <v>368</v>
      </c>
      <c r="E160" s="174"/>
      <c r="F160" s="23"/>
      <c r="G160" s="187"/>
      <c r="H160" s="187"/>
      <c r="I160" s="94"/>
      <c r="J160" s="174"/>
      <c r="K160" s="203"/>
      <c r="L160" s="204"/>
      <c r="M160" s="165"/>
      <c r="N160" s="101"/>
      <c r="O160" s="101"/>
      <c r="P160" s="101"/>
    </row>
    <row r="161" spans="1:16" ht="30" customHeight="1" x14ac:dyDescent="0.25">
      <c r="A161" s="175"/>
      <c r="B161" s="174"/>
      <c r="C161" s="22" t="s">
        <v>45</v>
      </c>
      <c r="D161" s="67" t="s">
        <v>379</v>
      </c>
      <c r="E161" s="174"/>
      <c r="F161" s="23"/>
      <c r="G161" s="187"/>
      <c r="H161" s="187"/>
      <c r="I161" s="94"/>
      <c r="J161" s="174"/>
      <c r="K161" s="203"/>
      <c r="L161" s="204"/>
      <c r="M161" s="165"/>
      <c r="N161" s="101"/>
      <c r="O161" s="101"/>
      <c r="P161" s="101"/>
    </row>
    <row r="162" spans="1:16" x14ac:dyDescent="0.25">
      <c r="A162" s="175"/>
      <c r="B162" s="174"/>
      <c r="C162" s="22" t="s">
        <v>45</v>
      </c>
      <c r="D162" s="67" t="s">
        <v>380</v>
      </c>
      <c r="E162" s="174"/>
      <c r="F162" s="23"/>
      <c r="G162" s="187"/>
      <c r="H162" s="187"/>
      <c r="I162" s="94"/>
      <c r="J162" s="174"/>
      <c r="K162" s="203"/>
      <c r="L162" s="204"/>
      <c r="M162" s="165"/>
      <c r="N162" s="101"/>
      <c r="O162" s="101"/>
      <c r="P162" s="101"/>
    </row>
    <row r="163" spans="1:16" ht="60" x14ac:dyDescent="0.25">
      <c r="A163" s="175"/>
      <c r="B163" s="174"/>
      <c r="C163" s="22" t="s">
        <v>45</v>
      </c>
      <c r="D163" s="67" t="s">
        <v>381</v>
      </c>
      <c r="E163" s="174"/>
      <c r="F163" s="18" t="s">
        <v>382</v>
      </c>
      <c r="G163" s="187"/>
      <c r="H163" s="187"/>
      <c r="I163" s="23" t="s">
        <v>383</v>
      </c>
      <c r="J163" s="174"/>
      <c r="K163" s="203"/>
      <c r="L163" s="204"/>
      <c r="M163" s="165" t="s">
        <v>384</v>
      </c>
      <c r="N163" s="101"/>
      <c r="O163" s="101"/>
      <c r="P163" s="101"/>
    </row>
    <row r="164" spans="1:16" ht="144.75" customHeight="1" x14ac:dyDescent="0.25">
      <c r="A164" s="175"/>
      <c r="B164" s="24" t="s">
        <v>385</v>
      </c>
      <c r="C164" s="22" t="s">
        <v>45</v>
      </c>
      <c r="D164" s="23" t="s">
        <v>386</v>
      </c>
      <c r="E164" s="44"/>
      <c r="F164" s="25" t="s">
        <v>387</v>
      </c>
      <c r="G164" s="153" t="s">
        <v>388</v>
      </c>
      <c r="H164" s="26" t="s">
        <v>383</v>
      </c>
      <c r="I164" s="45"/>
      <c r="J164" s="97" t="s">
        <v>29</v>
      </c>
      <c r="K164" s="69" t="s">
        <v>21</v>
      </c>
      <c r="L164" s="29">
        <f>IF(K164="Si",1,IF(K164="No",0,"error"))</f>
        <v>1</v>
      </c>
      <c r="M164" s="229" t="s">
        <v>389</v>
      </c>
      <c r="N164" s="101"/>
      <c r="O164" s="101"/>
    </row>
    <row r="165" spans="1:16" ht="217.5" customHeight="1" x14ac:dyDescent="0.25">
      <c r="A165" s="175"/>
      <c r="B165" s="24" t="s">
        <v>390</v>
      </c>
      <c r="C165" s="22" t="s">
        <v>45</v>
      </c>
      <c r="D165" s="23" t="s">
        <v>391</v>
      </c>
      <c r="E165" s="23" t="s">
        <v>392</v>
      </c>
      <c r="F165" s="23" t="s">
        <v>393</v>
      </c>
      <c r="G165" s="28" t="s">
        <v>394</v>
      </c>
      <c r="H165" s="30" t="s">
        <v>383</v>
      </c>
      <c r="I165" s="23" t="s">
        <v>77</v>
      </c>
      <c r="J165" s="97" t="s">
        <v>29</v>
      </c>
      <c r="K165" s="69" t="s">
        <v>21</v>
      </c>
      <c r="L165" s="29">
        <f>IF(K165="Si",1,IF(K165="No",0,"error"))</f>
        <v>1</v>
      </c>
      <c r="M165" s="229" t="s">
        <v>448</v>
      </c>
      <c r="N165" s="101"/>
      <c r="O165" s="101"/>
      <c r="P165" s="101"/>
    </row>
    <row r="166" spans="1:16" ht="80.25" customHeight="1" x14ac:dyDescent="0.25">
      <c r="A166" s="175"/>
      <c r="B166" s="32" t="s">
        <v>395</v>
      </c>
      <c r="C166" s="22" t="s">
        <v>45</v>
      </c>
      <c r="D166" s="23" t="s">
        <v>396</v>
      </c>
      <c r="E166" s="174" t="s">
        <v>397</v>
      </c>
      <c r="F166" s="23"/>
      <c r="G166" s="213" t="s">
        <v>500</v>
      </c>
      <c r="H166" s="174" t="s">
        <v>19</v>
      </c>
      <c r="I166" s="45"/>
      <c r="J166" s="174"/>
      <c r="K166" s="203" t="s">
        <v>21</v>
      </c>
      <c r="L166" s="204">
        <f>IF(K166="Si",1,IF(K166="No",0,"error"))</f>
        <v>1</v>
      </c>
      <c r="M166" s="232" t="s">
        <v>501</v>
      </c>
      <c r="N166" s="101"/>
      <c r="O166" s="101"/>
      <c r="P166" s="101"/>
    </row>
    <row r="167" spans="1:16" ht="62.25" customHeight="1" x14ac:dyDescent="0.25">
      <c r="A167" s="175"/>
      <c r="B167" s="35"/>
      <c r="C167" s="22" t="s">
        <v>45</v>
      </c>
      <c r="D167" s="44" t="s">
        <v>398</v>
      </c>
      <c r="E167" s="174"/>
      <c r="F167" s="39" t="s">
        <v>399</v>
      </c>
      <c r="G167" s="180"/>
      <c r="H167" s="174" t="s">
        <v>383</v>
      </c>
      <c r="I167" s="19" t="s">
        <v>400</v>
      </c>
      <c r="J167" s="174"/>
      <c r="K167" s="203"/>
      <c r="L167" s="204"/>
      <c r="M167" s="233" t="s">
        <v>401</v>
      </c>
      <c r="N167" s="101"/>
      <c r="O167" s="101"/>
      <c r="P167" s="101"/>
    </row>
    <row r="168" spans="1:16" ht="72.75" customHeight="1" x14ac:dyDescent="0.25">
      <c r="A168" s="175"/>
      <c r="B168" s="32" t="s">
        <v>402</v>
      </c>
      <c r="C168" s="22" t="s">
        <v>45</v>
      </c>
      <c r="D168" s="23" t="s">
        <v>403</v>
      </c>
      <c r="E168" s="19" t="s">
        <v>404</v>
      </c>
      <c r="F168" s="103"/>
      <c r="G168" s="213" t="s">
        <v>468</v>
      </c>
      <c r="H168" s="178" t="s">
        <v>405</v>
      </c>
      <c r="I168" s="45"/>
      <c r="J168" s="193" t="s">
        <v>29</v>
      </c>
      <c r="K168" s="203" t="s">
        <v>189</v>
      </c>
      <c r="L168" s="204">
        <f>IF(K168="Si",1,IF(K168="No",0,"error"))</f>
        <v>1</v>
      </c>
      <c r="M168" s="234" t="s">
        <v>449</v>
      </c>
      <c r="N168" s="101"/>
      <c r="O168" s="101"/>
      <c r="P168" s="101"/>
    </row>
    <row r="169" spans="1:16" ht="78.75" customHeight="1" x14ac:dyDescent="0.25">
      <c r="A169" s="175"/>
      <c r="B169" s="104"/>
      <c r="C169" s="22" t="s">
        <v>45</v>
      </c>
      <c r="D169" s="44" t="s">
        <v>406</v>
      </c>
      <c r="E169" s="44"/>
      <c r="F169" s="18" t="s">
        <v>407</v>
      </c>
      <c r="G169" s="180"/>
      <c r="H169" s="178"/>
      <c r="I169" s="23" t="s">
        <v>339</v>
      </c>
      <c r="J169" s="193"/>
      <c r="K169" s="203"/>
      <c r="L169" s="204"/>
      <c r="M169" s="235"/>
      <c r="N169" s="101"/>
      <c r="O169" s="101"/>
      <c r="P169" s="101"/>
    </row>
    <row r="170" spans="1:16" ht="75" customHeight="1" x14ac:dyDescent="0.25">
      <c r="A170" s="175"/>
      <c r="B170" s="24" t="s">
        <v>408</v>
      </c>
      <c r="C170" s="22" t="s">
        <v>45</v>
      </c>
      <c r="D170" s="23" t="s">
        <v>409</v>
      </c>
      <c r="E170" s="24" t="s">
        <v>410</v>
      </c>
      <c r="F170" s="105" t="s">
        <v>411</v>
      </c>
      <c r="G170" s="214" t="s">
        <v>469</v>
      </c>
      <c r="H170" s="178" t="s">
        <v>339</v>
      </c>
      <c r="I170" s="23" t="s">
        <v>339</v>
      </c>
      <c r="J170" s="97" t="s">
        <v>33</v>
      </c>
      <c r="K170" s="106" t="s">
        <v>21</v>
      </c>
      <c r="L170" s="16">
        <f>IF(K170="Si",1,IF(K170="No",0,"error"))</f>
        <v>1</v>
      </c>
      <c r="M170" s="229" t="s">
        <v>450</v>
      </c>
      <c r="P170" s="101"/>
    </row>
    <row r="171" spans="1:16" ht="92.25" customHeight="1" x14ac:dyDescent="0.25">
      <c r="A171" s="175"/>
      <c r="B171" s="174" t="s">
        <v>412</v>
      </c>
      <c r="C171" s="22" t="s">
        <v>45</v>
      </c>
      <c r="D171" s="23" t="s">
        <v>413</v>
      </c>
      <c r="E171" s="24" t="s">
        <v>414</v>
      </c>
      <c r="F171" s="39"/>
      <c r="G171" s="129" t="s">
        <v>469</v>
      </c>
      <c r="H171" s="178"/>
      <c r="I171" s="94"/>
      <c r="J171" s="97" t="s">
        <v>33</v>
      </c>
      <c r="K171" s="107"/>
      <c r="L171" s="71"/>
      <c r="M171" s="234" t="s">
        <v>502</v>
      </c>
      <c r="N171" s="101"/>
      <c r="O171" s="101"/>
      <c r="P171" s="101"/>
    </row>
    <row r="172" spans="1:16" ht="92.25" customHeight="1" x14ac:dyDescent="0.25">
      <c r="A172" s="175"/>
      <c r="B172" s="174"/>
      <c r="C172" s="22" t="s">
        <v>45</v>
      </c>
      <c r="D172" s="23" t="s">
        <v>415</v>
      </c>
      <c r="E172" s="19" t="s">
        <v>416</v>
      </c>
      <c r="F172" s="39"/>
      <c r="G172" s="129" t="s">
        <v>469</v>
      </c>
      <c r="H172" s="178"/>
      <c r="I172" s="94"/>
      <c r="J172" s="97" t="s">
        <v>33</v>
      </c>
      <c r="K172" s="108" t="s">
        <v>189</v>
      </c>
      <c r="L172" s="16">
        <f>IF(K172="Si",1,IF(K172="No",0,"error"))</f>
        <v>1</v>
      </c>
      <c r="M172" s="236"/>
      <c r="N172" s="101"/>
      <c r="O172" s="101"/>
      <c r="P172" s="101"/>
    </row>
    <row r="173" spans="1:16" ht="92.25" customHeight="1" x14ac:dyDescent="0.25">
      <c r="A173" s="175"/>
      <c r="B173" s="174"/>
      <c r="C173" s="22" t="s">
        <v>24</v>
      </c>
      <c r="D173" s="67" t="s">
        <v>417</v>
      </c>
      <c r="E173" s="19" t="s">
        <v>416</v>
      </c>
      <c r="F173" s="39"/>
      <c r="G173" s="129" t="s">
        <v>469</v>
      </c>
      <c r="H173" s="178"/>
      <c r="I173" s="94"/>
      <c r="J173" s="97" t="s">
        <v>33</v>
      </c>
      <c r="K173" s="106" t="s">
        <v>189</v>
      </c>
      <c r="L173" s="16">
        <f>IF(K173="Si",1,IF(K173="No",0,"error"))</f>
        <v>1</v>
      </c>
      <c r="M173" s="236"/>
      <c r="N173" s="101"/>
      <c r="O173" s="101"/>
      <c r="P173" s="101"/>
    </row>
    <row r="174" spans="1:16" ht="92.25" customHeight="1" x14ac:dyDescent="0.25">
      <c r="A174" s="175"/>
      <c r="B174" s="174"/>
      <c r="C174" s="22" t="s">
        <v>30</v>
      </c>
      <c r="D174" s="67" t="s">
        <v>418</v>
      </c>
      <c r="E174" s="19" t="s">
        <v>416</v>
      </c>
      <c r="F174" s="39"/>
      <c r="G174" s="129" t="s">
        <v>469</v>
      </c>
      <c r="H174" s="178"/>
      <c r="I174" s="94"/>
      <c r="J174" s="97" t="s">
        <v>33</v>
      </c>
      <c r="K174" s="106" t="s">
        <v>189</v>
      </c>
      <c r="L174" s="109">
        <f>IF(K174="Si",1,IF(K174="No",0,"error"))</f>
        <v>1</v>
      </c>
      <c r="M174" s="236"/>
      <c r="N174" s="101"/>
      <c r="O174" s="101"/>
      <c r="P174" s="101"/>
    </row>
    <row r="175" spans="1:16" ht="92.25" customHeight="1" x14ac:dyDescent="0.25">
      <c r="A175" s="175"/>
      <c r="B175" s="174"/>
      <c r="C175" s="22" t="s">
        <v>34</v>
      </c>
      <c r="D175" s="67" t="s">
        <v>419</v>
      </c>
      <c r="E175" s="19" t="s">
        <v>416</v>
      </c>
      <c r="F175" s="103"/>
      <c r="G175" s="129" t="s">
        <v>469</v>
      </c>
      <c r="H175" s="178"/>
      <c r="I175" s="94"/>
      <c r="J175" s="97" t="s">
        <v>33</v>
      </c>
      <c r="K175" s="106" t="s">
        <v>36</v>
      </c>
      <c r="L175" s="16">
        <f>IF(K175="Si",1,IF(K175="No",0,"error"))</f>
        <v>1</v>
      </c>
      <c r="M175" s="236"/>
      <c r="N175" s="101"/>
      <c r="O175" s="101"/>
      <c r="P175" s="101"/>
    </row>
    <row r="176" spans="1:16" ht="92.25" customHeight="1" x14ac:dyDescent="0.25">
      <c r="A176" s="175"/>
      <c r="B176" s="174"/>
      <c r="C176" s="22" t="s">
        <v>37</v>
      </c>
      <c r="D176" s="67" t="s">
        <v>420</v>
      </c>
      <c r="E176" s="23" t="s">
        <v>416</v>
      </c>
      <c r="F176" s="110"/>
      <c r="G176" s="129" t="s">
        <v>469</v>
      </c>
      <c r="H176" s="178"/>
      <c r="I176" s="94"/>
      <c r="J176" s="151" t="s">
        <v>33</v>
      </c>
      <c r="K176" s="106" t="s">
        <v>36</v>
      </c>
      <c r="L176" s="16">
        <f>IF(K176="Si",1,IF(K176="No",0,"error"))</f>
        <v>1</v>
      </c>
      <c r="M176" s="235"/>
      <c r="N176" s="101"/>
      <c r="O176" s="101"/>
      <c r="P176" s="101"/>
    </row>
    <row r="179" spans="12:12" x14ac:dyDescent="0.25">
      <c r="L179" s="1">
        <f>COUNTIF(L8:L176,1)</f>
        <v>104</v>
      </c>
    </row>
    <row r="180" spans="12:12" x14ac:dyDescent="0.25">
      <c r="L180" s="1">
        <f>COUNTIF(L8:L177,0)</f>
        <v>11</v>
      </c>
    </row>
    <row r="181" spans="12:12" x14ac:dyDescent="0.25">
      <c r="L181" s="111">
        <f>+L179+L180</f>
        <v>115</v>
      </c>
    </row>
  </sheetData>
  <autoFilter ref="A7:M176" xr:uid="{00000000-0009-0000-0000-000000000000}"/>
  <mergeCells count="146">
    <mergeCell ref="J81:J88"/>
    <mergeCell ref="H170:H176"/>
    <mergeCell ref="B171:B176"/>
    <mergeCell ref="M171:M176"/>
    <mergeCell ref="M168:M169"/>
    <mergeCell ref="H166:H167"/>
    <mergeCell ref="J166:J167"/>
    <mergeCell ref="K166:K167"/>
    <mergeCell ref="L166:L167"/>
    <mergeCell ref="M166:M167"/>
    <mergeCell ref="G168:G169"/>
    <mergeCell ref="H168:H169"/>
    <mergeCell ref="J168:J169"/>
    <mergeCell ref="K168:K169"/>
    <mergeCell ref="L168:L169"/>
    <mergeCell ref="A131:A176"/>
    <mergeCell ref="B131:B139"/>
    <mergeCell ref="E131:E139"/>
    <mergeCell ref="G131:G139"/>
    <mergeCell ref="H131:H139"/>
    <mergeCell ref="J131:J139"/>
    <mergeCell ref="K131:K139"/>
    <mergeCell ref="L131:L139"/>
    <mergeCell ref="B140:B154"/>
    <mergeCell ref="E140:E154"/>
    <mergeCell ref="G140:G154"/>
    <mergeCell ref="H140:H154"/>
    <mergeCell ref="J140:J154"/>
    <mergeCell ref="K140:K154"/>
    <mergeCell ref="L140:L154"/>
    <mergeCell ref="B155:B163"/>
    <mergeCell ref="E155:E163"/>
    <mergeCell ref="G155:G163"/>
    <mergeCell ref="H155:H163"/>
    <mergeCell ref="J155:J163"/>
    <mergeCell ref="K155:K163"/>
    <mergeCell ref="L155:L163"/>
    <mergeCell ref="E166:E167"/>
    <mergeCell ref="G166:G167"/>
    <mergeCell ref="A121:A125"/>
    <mergeCell ref="A126:A130"/>
    <mergeCell ref="B126:B130"/>
    <mergeCell ref="E126:E130"/>
    <mergeCell ref="G126:G130"/>
    <mergeCell ref="H126:H130"/>
    <mergeCell ref="J126:J130"/>
    <mergeCell ref="K126:K130"/>
    <mergeCell ref="L126:L130"/>
    <mergeCell ref="J89:J95"/>
    <mergeCell ref="B98:B101"/>
    <mergeCell ref="E98:E101"/>
    <mergeCell ref="G98:G101"/>
    <mergeCell ref="H98:H101"/>
    <mergeCell ref="J98:J101"/>
    <mergeCell ref="A103:A120"/>
    <mergeCell ref="B103:B107"/>
    <mergeCell ref="H103:H108"/>
    <mergeCell ref="B112:B114"/>
    <mergeCell ref="E112:E114"/>
    <mergeCell ref="G112:G114"/>
    <mergeCell ref="H112:H114"/>
    <mergeCell ref="J112:J114"/>
    <mergeCell ref="B116:B120"/>
    <mergeCell ref="E116:E120"/>
    <mergeCell ref="G116:G120"/>
    <mergeCell ref="H116:H120"/>
    <mergeCell ref="J116:J120"/>
    <mergeCell ref="A76:A80"/>
    <mergeCell ref="E77:E78"/>
    <mergeCell ref="A81:A102"/>
    <mergeCell ref="E81:E88"/>
    <mergeCell ref="G81:G88"/>
    <mergeCell ref="H81:H88"/>
    <mergeCell ref="B89:B95"/>
    <mergeCell ref="E89:E95"/>
    <mergeCell ref="G89:G95"/>
    <mergeCell ref="H89:H95"/>
    <mergeCell ref="J54:J68"/>
    <mergeCell ref="K54:K68"/>
    <mergeCell ref="L54:L68"/>
    <mergeCell ref="B69:B72"/>
    <mergeCell ref="E69:E75"/>
    <mergeCell ref="G69:G75"/>
    <mergeCell ref="H69:H75"/>
    <mergeCell ref="J69:J75"/>
    <mergeCell ref="M39:M50"/>
    <mergeCell ref="A33:A53"/>
    <mergeCell ref="B36:B38"/>
    <mergeCell ref="H36:H38"/>
    <mergeCell ref="B39:B50"/>
    <mergeCell ref="G39:G50"/>
    <mergeCell ref="H39:H50"/>
    <mergeCell ref="A54:A75"/>
    <mergeCell ref="B54:B68"/>
    <mergeCell ref="G54:G68"/>
    <mergeCell ref="H54:H68"/>
    <mergeCell ref="G36:G38"/>
    <mergeCell ref="A8:E8"/>
    <mergeCell ref="I8:I12"/>
    <mergeCell ref="A9:A22"/>
    <mergeCell ref="B9:B13"/>
    <mergeCell ref="F9:F12"/>
    <mergeCell ref="G9:G11"/>
    <mergeCell ref="H9:H14"/>
    <mergeCell ref="F13:F16"/>
    <mergeCell ref="I13:I16"/>
    <mergeCell ref="B14:B17"/>
    <mergeCell ref="E15:E16"/>
    <mergeCell ref="G15:G17"/>
    <mergeCell ref="F17:F20"/>
    <mergeCell ref="I17:I20"/>
    <mergeCell ref="B18:B21"/>
    <mergeCell ref="G18:G21"/>
    <mergeCell ref="H18:H21"/>
    <mergeCell ref="F22:F23"/>
    <mergeCell ref="A23:A32"/>
    <mergeCell ref="B23:B24"/>
    <mergeCell ref="E23:E24"/>
    <mergeCell ref="G23:G24"/>
    <mergeCell ref="A1:M1"/>
    <mergeCell ref="A2:M2"/>
    <mergeCell ref="A3:M3"/>
    <mergeCell ref="A4:M4"/>
    <mergeCell ref="A5:E5"/>
    <mergeCell ref="G5:G6"/>
    <mergeCell ref="H5:H6"/>
    <mergeCell ref="I5:I6"/>
    <mergeCell ref="J5:J6"/>
    <mergeCell ref="C6:D6"/>
    <mergeCell ref="K6:L6"/>
    <mergeCell ref="M9:M13"/>
    <mergeCell ref="M14:M17"/>
    <mergeCell ref="M81:M88"/>
    <mergeCell ref="M103:M107"/>
    <mergeCell ref="M131:M139"/>
    <mergeCell ref="M89:M95"/>
    <mergeCell ref="M155:M163"/>
    <mergeCell ref="M140:M154"/>
    <mergeCell ref="M126:M130"/>
    <mergeCell ref="M36:M38"/>
    <mergeCell ref="M18:M21"/>
    <mergeCell ref="M69:M75"/>
    <mergeCell ref="M112:M114"/>
    <mergeCell ref="M116:M120"/>
    <mergeCell ref="M54:M68"/>
    <mergeCell ref="M98:M101"/>
  </mergeCells>
  <hyperlinks>
    <hyperlink ref="G8" r:id="rId1" xr:uid="{00000000-0004-0000-0000-000000000000}"/>
    <hyperlink ref="G9" r:id="rId2" xr:uid="{00000000-0004-0000-0000-000001000000}"/>
    <hyperlink ref="G12" r:id="rId3" xr:uid="{00000000-0004-0000-0000-000002000000}"/>
    <hyperlink ref="G13" r:id="rId4" xr:uid="{00000000-0004-0000-0000-000003000000}"/>
    <hyperlink ref="G14" r:id="rId5" xr:uid="{00000000-0004-0000-0000-000004000000}"/>
    <hyperlink ref="G18" r:id="rId6" xr:uid="{00000000-0004-0000-0000-000006000000}"/>
    <hyperlink ref="G25" r:id="rId7" xr:uid="{00000000-0004-0000-0000-000009000000}"/>
    <hyperlink ref="G26" r:id="rId8" xr:uid="{00000000-0004-0000-0000-00000A000000}"/>
    <hyperlink ref="G27" r:id="rId9" xr:uid="{00000000-0004-0000-0000-00000B000000}"/>
    <hyperlink ref="G28" r:id="rId10" xr:uid="{00000000-0004-0000-0000-00000C000000}"/>
    <hyperlink ref="G29" r:id="rId11" xr:uid="{00000000-0004-0000-0000-00000D000000}"/>
    <hyperlink ref="G30" r:id="rId12" xr:uid="{00000000-0004-0000-0000-00000E000000}"/>
    <hyperlink ref="G31" r:id="rId13" xr:uid="{00000000-0004-0000-0000-00000F000000}"/>
    <hyperlink ref="G32" r:id="rId14" xr:uid="{00000000-0004-0000-0000-000010000000}"/>
    <hyperlink ref="G33" r:id="rId15" xr:uid="{00000000-0004-0000-0000-000011000000}"/>
    <hyperlink ref="G34" r:id="rId16" xr:uid="{00000000-0004-0000-0000-000012000000}"/>
    <hyperlink ref="G35" r:id="rId17" xr:uid="{00000000-0004-0000-0000-000013000000}"/>
    <hyperlink ref="G39" r:id="rId18" xr:uid="{00000000-0004-0000-0000-000017000000}"/>
    <hyperlink ref="G51" r:id="rId19" xr:uid="{00000000-0004-0000-0000-000018000000}"/>
    <hyperlink ref="G52" r:id="rId20" xr:uid="{00000000-0004-0000-0000-000019000000}"/>
    <hyperlink ref="G53" r:id="rId21" xr:uid="{00000000-0004-0000-0000-00001A000000}"/>
    <hyperlink ref="G69" r:id="rId22" xr:uid="{00000000-0004-0000-0000-00001B000000}"/>
    <hyperlink ref="G76" r:id="rId23" xr:uid="{00000000-0004-0000-0000-00001C000000}"/>
    <hyperlink ref="G77" r:id="rId24" xr:uid="{00000000-0004-0000-0000-00001D000000}"/>
    <hyperlink ref="G78" r:id="rId25" display="http://www.tunjuelito.gov.co/transparencia/presupuesto/ejecucion-presupuestal" xr:uid="{00000000-0004-0000-0000-00001E000000}"/>
    <hyperlink ref="G79" r:id="rId26" xr:uid="{00000000-0004-0000-0000-00001F000000}"/>
    <hyperlink ref="G80" r:id="rId27" xr:uid="{00000000-0004-0000-0000-000020000000}"/>
    <hyperlink ref="G81" r:id="rId28" xr:uid="{00000000-0004-0000-0000-000021000000}"/>
    <hyperlink ref="G97" r:id="rId29" xr:uid="{00000000-0004-0000-0000-000023000000}"/>
    <hyperlink ref="G98" r:id="rId30" xr:uid="{00000000-0004-0000-0000-000024000000}"/>
    <hyperlink ref="G102" r:id="rId31" xr:uid="{00000000-0004-0000-0000-000025000000}"/>
    <hyperlink ref="G103" r:id="rId32" xr:uid="{00000000-0004-0000-0000-000026000000}"/>
    <hyperlink ref="G104" r:id="rId33" xr:uid="{00000000-0004-0000-0000-000027000000}"/>
    <hyperlink ref="G105" r:id="rId34" xr:uid="{00000000-0004-0000-0000-000028000000}"/>
    <hyperlink ref="G106" r:id="rId35" xr:uid="{00000000-0004-0000-0000-000029000000}"/>
    <hyperlink ref="G107" r:id="rId36" xr:uid="{00000000-0004-0000-0000-00002A000000}"/>
    <hyperlink ref="G108" r:id="rId37" xr:uid="{00000000-0004-0000-0000-00002B000000}"/>
    <hyperlink ref="G109" r:id="rId38" xr:uid="{00000000-0004-0000-0000-00002C000000}"/>
    <hyperlink ref="G112" r:id="rId39" xr:uid="{00000000-0004-0000-0000-00002D000000}"/>
    <hyperlink ref="G115" r:id="rId40" display="http://www.tunjuelito.gov.co/transparencia/control/informacion-poblacion-vulnerable" xr:uid="{00000000-0004-0000-0000-00002E000000}"/>
    <hyperlink ref="G116" r:id="rId41" xr:uid="{00000000-0004-0000-0000-00002F000000}"/>
    <hyperlink ref="G123" r:id="rId42" xr:uid="{00000000-0004-0000-0000-000032000000}"/>
    <hyperlink ref="G124" r:id="rId43" xr:uid="{00000000-0004-0000-0000-000033000000}"/>
    <hyperlink ref="G126" r:id="rId44" xr:uid="{00000000-0004-0000-0000-000035000000}"/>
    <hyperlink ref="G131" r:id="rId45" display="http://www.gobiernobogota.gov.co/transparencia/instrumentos-gestion-informacion-publica/relacionados-la-informacion/102-registro_x000a__x000a_RESOLUCION 1618_x000a_http://www.gobiernobogota.gov.co/sites/gobiernobogota.gov.co/files/instrumentos_gestion_informacion/resolucion_1618_27_de_diciembre_2018.pdf_x000a__x000a_PORTAL DE DATOS GOV.CO_x000a_https://www.datos.gov.co/browse?q=%C3%8Dndice%20informaci%C3%B3n%20clasificada%20y%20reservada%20-%20Secretar%C3%ADa%20Distrital%20de%20Gobierno&amp;sortBy=relevance" xr:uid="{00000000-0004-0000-0000-000036000000}"/>
    <hyperlink ref="G140" r:id="rId46" display="http://www.gobiernobogota.gov.co/node/28_x000a__x000a_RESOLUCION 1618_x000a_http://www.gobiernobogota.gov.co/sites/gobiernobogota.gov.co/files/instrumentos_gestion_informacion/resolucion_1618_27_de_diciembre_2018.pdf_x000a__x000a_PORTAL DE DATOS GOV.CO_x000a_https://www.datos.gov.co/browse?q=%C3%8Dndice%20informaci%C3%B3n%20clasificada%20y%20reservada%20-%20Secretar%C3%ADa%20Distrital%20de%20Gobierno&amp;sortBy=relevance" xr:uid="{00000000-0004-0000-0000-000037000000}"/>
    <hyperlink ref="G155" r:id="rId47" xr:uid="{00000000-0004-0000-0000-000038000000}"/>
    <hyperlink ref="G164" r:id="rId48" xr:uid="{00000000-0004-0000-0000-000039000000}"/>
    <hyperlink ref="G165" r:id="rId49" xr:uid="{00000000-0004-0000-0000-00003A000000}"/>
    <hyperlink ref="G168" r:id="rId50" xr:uid="{00000000-0004-0000-0000-00003C000000}"/>
    <hyperlink ref="G170" r:id="rId51" xr:uid="{00000000-0004-0000-0000-00003D000000}"/>
    <hyperlink ref="G171" r:id="rId52" xr:uid="{00000000-0004-0000-0000-00003E000000}"/>
    <hyperlink ref="G172" r:id="rId53" xr:uid="{00000000-0004-0000-0000-00003F000000}"/>
    <hyperlink ref="G173" r:id="rId54" xr:uid="{00000000-0004-0000-0000-000040000000}"/>
    <hyperlink ref="G111" r:id="rId55" xr:uid="{00000000-0004-0000-0000-000041000000}"/>
    <hyperlink ref="G174" r:id="rId56" xr:uid="{00000000-0004-0000-0000-000042000000}"/>
    <hyperlink ref="G175" r:id="rId57" xr:uid="{00000000-0004-0000-0000-000043000000}"/>
    <hyperlink ref="G176" r:id="rId58" xr:uid="{00000000-0004-0000-0000-000044000000}"/>
    <hyperlink ref="G110" r:id="rId59" xr:uid="{37D53FAD-6DD4-4692-A581-98C89E43FC11}"/>
    <hyperlink ref="G15" r:id="rId60" xr:uid="{5E8D074F-B36C-4134-9920-AFAFCE79B3CB}"/>
    <hyperlink ref="G23" r:id="rId61" xr:uid="{291AC345-DBF5-4FFF-AA38-1F113E3DA129}"/>
    <hyperlink ref="G22" r:id="rId62" xr:uid="{7DBF4B3D-4F6C-48C6-B5BF-A4FAE798BDAA}"/>
    <hyperlink ref="G36" r:id="rId63" xr:uid="{E9C87629-357F-4353-91C8-490B32C36A93}"/>
    <hyperlink ref="G89" r:id="rId64" xr:uid="{29C8C40E-F2BD-4597-990D-EE7594194350}"/>
    <hyperlink ref="G125" r:id="rId65" xr:uid="{761AD1B0-5F51-4FAB-AD34-D4E766215AF0}"/>
    <hyperlink ref="G166" r:id="rId66" xr:uid="{E5A652E4-8AEE-4963-BD1F-4B188CCC098B}"/>
  </hyperlinks>
  <pageMargins left="0" right="0" top="0.74791666666666701" bottom="0.74791666666666701" header="0.51180555555555496" footer="0.51180555555555496"/>
  <pageSetup paperSize="5" firstPageNumber="0" fitToHeight="3" orientation="landscape" horizontalDpi="300" verticalDpi="300" r:id="rId67"/>
  <drawing r:id="rId6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Normal="100" workbookViewId="0">
      <selection activeCell="B9" sqref="B9"/>
    </sheetView>
  </sheetViews>
  <sheetFormatPr baseColWidth="10" defaultColWidth="9.140625" defaultRowHeight="15" x14ac:dyDescent="0.25"/>
  <cols>
    <col min="1" max="1" width="41.28515625" customWidth="1"/>
    <col min="2" max="2" width="15.5703125" customWidth="1"/>
    <col min="3" max="1025" width="10.5703125" customWidth="1"/>
  </cols>
  <sheetData>
    <row r="1" spans="1:2" ht="21" x14ac:dyDescent="0.35">
      <c r="A1" s="207" t="s">
        <v>421</v>
      </c>
      <c r="B1" s="207"/>
    </row>
    <row r="2" spans="1:2" ht="28.5" customHeight="1" x14ac:dyDescent="0.35">
      <c r="A2" s="112" t="s">
        <v>422</v>
      </c>
      <c r="B2" s="113" t="s">
        <v>423</v>
      </c>
    </row>
    <row r="3" spans="1:2" ht="28.5" customHeight="1" x14ac:dyDescent="0.35">
      <c r="A3" s="114" t="s">
        <v>424</v>
      </c>
      <c r="B3" s="115">
        <f>+TUNJUELITO!L179</f>
        <v>104</v>
      </c>
    </row>
    <row r="4" spans="1:2" ht="28.5" customHeight="1" x14ac:dyDescent="0.35">
      <c r="A4" s="114" t="s">
        <v>425</v>
      </c>
      <c r="B4" s="115">
        <f>+TUNJUELITO!L180</f>
        <v>11</v>
      </c>
    </row>
    <row r="5" spans="1:2" ht="28.5" customHeight="1" x14ac:dyDescent="0.35">
      <c r="A5" s="116" t="s">
        <v>426</v>
      </c>
      <c r="B5" s="117">
        <f>SUM(B3:B4)</f>
        <v>115</v>
      </c>
    </row>
    <row r="8" spans="1:2" ht="18.75" x14ac:dyDescent="0.3">
      <c r="A8" s="118" t="s">
        <v>427</v>
      </c>
      <c r="B8" s="119">
        <f>+B3*100%/B5</f>
        <v>0.90434782608695652</v>
      </c>
    </row>
  </sheetData>
  <mergeCells count="1">
    <mergeCell ref="A1:B1"/>
  </mergeCells>
  <pageMargins left="0.7" right="0.7" top="0.75" bottom="0.75" header="0.51180555555555496" footer="0.51180555555555496"/>
  <pageSetup firstPageNumber="0" orientation="portrait" horizontalDpi="300" verticalDpi="300"/>
  <drawing r:id="rId1"/>
  <tableParts count="1">
    <tablePart r:id="rId2"/>
  </tableParts>
</worksheet>
</file>

<file path=docProps/app.xml><?xml version="1.0" encoding="utf-8"?>
<Properties xmlns="http://schemas.openxmlformats.org/officeDocument/2006/extended-properties" xmlns:vt="http://schemas.openxmlformats.org/officeDocument/2006/docPropsVTypes">
  <Template/>
  <TotalTime>40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TUNJUELITO</vt:lpstr>
      <vt:lpstr>NIVEL DE CUMPLIMIENTO</vt:lpstr>
      <vt:lpstr>TUNJUELITO!_FilterDatabase_0</vt:lpstr>
      <vt:lpstr>TUNJUELITO!_FilterDatabase_0_0</vt:lpstr>
      <vt:lpstr>TUNJUELITO!_FilterDatabase_0_0_0</vt:lpstr>
      <vt:lpstr>TUNJUELITO!Área_de_impresión</vt:lpstr>
      <vt:lpstr>TUNJUELITO!Print_Area_0</vt:lpstr>
      <vt:lpstr>TUNJUELITO!Print_Area_0_0</vt:lpstr>
      <vt:lpstr>TUNJUELITO!Print_Area_0_0_0</vt:lpstr>
      <vt:lpstr>TUNJUELITO!Print_Titles_0</vt:lpstr>
      <vt:lpstr>TUNJUELITO!Print_Titles_0_0</vt:lpstr>
      <vt:lpstr>TUNJUELITO!Títulos_a_imprimir</vt:lpstr>
      <vt:lpstr>TUNJUELITO!Z_02E5D866_D53A_4EF6_B50C_D3093017D776_.wvu.FilterData</vt:lpstr>
      <vt:lpstr>TUNJUELITO!Z_1EAEE9B9_E6FE_4188_9E38_7E6D9DDC7F9D_.wvu.FilterData</vt:lpstr>
      <vt:lpstr>TUNJUELITO!Z_28FA599E_4F80_47B3_A19A_2948FB11B983_.wvu.FilterData</vt:lpstr>
      <vt:lpstr>TUNJUELITO!Z_390D922C_AF95_4CC3_BEE3_A70589C89D96_.wvu.FilterData</vt:lpstr>
      <vt:lpstr>TUNJUELITO!Z_6C3DF6E3_8733_497E_82C7_4D8B474FBE11_.wvu.FilterData</vt:lpstr>
      <vt:lpstr>TUNJUELITO!Z_6C3DF6E3_8733_497E_82C7_4D8B474FBE11_.wvu.PrintArea</vt:lpstr>
      <vt:lpstr>TUNJUELITO!Z_70B9DA2C_3A67_4532_B865_46B164706639_.wvu.FilterData</vt:lpstr>
      <vt:lpstr>TUNJUELITO!Z_70B9DA2C_3A67_4532_B865_46B164706639_.wvu.PrintArea</vt:lpstr>
      <vt:lpstr>TUNJUELITO!Z_87B5649D_2E35_4724_A804_B6030808A779_.wvu.FilterData</vt:lpstr>
      <vt:lpstr>TUNJUELITO!Z_BF874B2C_4DFD_4433_81A9_B6E7EAB81C49_.wvu.FilterData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Tatiana Obando Olaya</dc:creator>
  <dc:description/>
  <cp:lastModifiedBy>Sandra Mary Pereira Lizcano</cp:lastModifiedBy>
  <cp:revision>22</cp:revision>
  <dcterms:created xsi:type="dcterms:W3CDTF">2014-09-04T19:32:28Z</dcterms:created>
  <dcterms:modified xsi:type="dcterms:W3CDTF">2020-10-04T04:27:03Z</dcterms:modified>
  <dc:language>es-CO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